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 activeTab="2"/>
  </bookViews>
  <sheets>
    <sheet name="ЕПФ" sheetId="1" r:id="rId1"/>
    <sheet name="ППФ" sheetId="2" r:id="rId2"/>
    <sheet name="ЗВЕДЕНИЙ" sheetId="3" r:id="rId3"/>
    <sheet name="ФФМК" sheetId="4" r:id="rId4"/>
    <sheet name="ФІМ" sheetId="5" r:id="rId5"/>
    <sheet name="ННІУ" sheetId="6" r:id="rId6"/>
    <sheet name="структурні підрозділи" sheetId="7" r:id="rId7"/>
    <sheet name="Лист7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I36" i="3"/>
  <c r="J36" i="3"/>
  <c r="B40" i="3"/>
  <c r="C40" i="3"/>
  <c r="D40" i="3"/>
  <c r="E40" i="3"/>
  <c r="F40" i="3"/>
  <c r="G40" i="3"/>
  <c r="I40" i="3"/>
  <c r="J40" i="3"/>
  <c r="B41" i="3"/>
  <c r="C41" i="3"/>
  <c r="D41" i="3"/>
  <c r="E41" i="3"/>
  <c r="F41" i="3"/>
  <c r="G41" i="3"/>
  <c r="I41" i="3"/>
  <c r="J41" i="3"/>
  <c r="B38" i="3"/>
  <c r="C38" i="3"/>
  <c r="D38" i="3"/>
  <c r="E38" i="3"/>
  <c r="F38" i="3"/>
  <c r="G38" i="3"/>
  <c r="I38" i="3"/>
  <c r="J38" i="3"/>
  <c r="B39" i="3"/>
  <c r="C39" i="3"/>
  <c r="D39" i="3"/>
  <c r="E39" i="3"/>
  <c r="F39" i="3"/>
  <c r="G39" i="3"/>
  <c r="I39" i="3"/>
  <c r="J39" i="3"/>
  <c r="B37" i="3"/>
  <c r="C37" i="3"/>
  <c r="D37" i="3"/>
  <c r="E37" i="3"/>
  <c r="F37" i="3"/>
  <c r="G37" i="3"/>
  <c r="I37" i="3"/>
  <c r="J37" i="3"/>
  <c r="C66" i="3"/>
  <c r="I65" i="3"/>
  <c r="B34" i="3"/>
  <c r="C34" i="3"/>
  <c r="D34" i="3"/>
  <c r="E34" i="3"/>
  <c r="F34" i="3"/>
  <c r="G34" i="3"/>
  <c r="H34" i="3"/>
  <c r="I34" i="3"/>
  <c r="J34" i="3"/>
  <c r="B33" i="3"/>
  <c r="C33" i="3"/>
  <c r="D33" i="3"/>
  <c r="E33" i="3"/>
  <c r="F33" i="3"/>
  <c r="G33" i="3"/>
  <c r="H33" i="3"/>
  <c r="B31" i="3"/>
  <c r="C31" i="3"/>
  <c r="D31" i="3"/>
  <c r="E31" i="3"/>
  <c r="F31" i="3"/>
  <c r="G31" i="3"/>
  <c r="H31" i="3"/>
  <c r="I31" i="3"/>
  <c r="I33" i="3" s="1"/>
  <c r="J31" i="3"/>
  <c r="J33" i="3" s="1"/>
  <c r="E32" i="3"/>
  <c r="F32" i="3"/>
  <c r="G32" i="3"/>
  <c r="H32" i="3"/>
  <c r="I32" i="3"/>
  <c r="J32" i="3"/>
  <c r="B29" i="3"/>
  <c r="C29" i="3"/>
  <c r="D29" i="3"/>
  <c r="E29" i="3"/>
  <c r="F29" i="3"/>
  <c r="G29" i="3"/>
  <c r="H29" i="3"/>
  <c r="I29" i="3"/>
  <c r="J29" i="3"/>
  <c r="E30" i="3"/>
  <c r="F30" i="3"/>
  <c r="G30" i="3"/>
  <c r="H30" i="3"/>
  <c r="I30" i="3"/>
  <c r="J30" i="3"/>
  <c r="B22" i="3" l="1"/>
  <c r="C22" i="3"/>
  <c r="D22" i="3"/>
  <c r="D24" i="3" s="1"/>
  <c r="F22" i="3"/>
  <c r="E47" i="3" l="1"/>
  <c r="B51" i="3"/>
  <c r="C51" i="3"/>
  <c r="D51" i="3"/>
  <c r="E51" i="3"/>
  <c r="E82" i="3" s="1"/>
  <c r="F51" i="3"/>
  <c r="F82" i="3" s="1"/>
  <c r="G51" i="3"/>
  <c r="G82" i="3" s="1"/>
  <c r="H51" i="3"/>
  <c r="H82" i="3" s="1"/>
  <c r="I51" i="3"/>
  <c r="J51" i="3"/>
  <c r="J82" i="3" s="1"/>
  <c r="B52" i="3"/>
  <c r="C52" i="3"/>
  <c r="D52" i="3"/>
  <c r="E52" i="3"/>
  <c r="E67" i="3" s="1"/>
  <c r="F52" i="3"/>
  <c r="F67" i="3" s="1"/>
  <c r="G52" i="3"/>
  <c r="G67" i="3" s="1"/>
  <c r="H52" i="3"/>
  <c r="H67" i="3" s="1"/>
  <c r="I52" i="3"/>
  <c r="J52" i="3"/>
  <c r="J67" i="3" s="1"/>
  <c r="H65" i="3"/>
  <c r="B65" i="3"/>
  <c r="C65" i="3"/>
  <c r="D65" i="3"/>
  <c r="E65" i="3"/>
  <c r="F65" i="3"/>
  <c r="G65" i="3"/>
  <c r="B47" i="3"/>
  <c r="C47" i="3"/>
  <c r="D47" i="3"/>
  <c r="F47" i="3"/>
  <c r="G47" i="3"/>
  <c r="H47" i="3"/>
  <c r="I47" i="3"/>
  <c r="B55" i="3"/>
  <c r="E55" i="3"/>
  <c r="F55" i="3"/>
  <c r="G55" i="3"/>
  <c r="H55" i="3"/>
  <c r="I55" i="3"/>
  <c r="J55" i="3"/>
  <c r="J47" i="3" s="1"/>
  <c r="B56" i="3"/>
  <c r="E56" i="3"/>
  <c r="F56" i="3"/>
  <c r="G56" i="3"/>
  <c r="H56" i="3"/>
  <c r="I56" i="3"/>
  <c r="J56" i="3"/>
  <c r="B57" i="3"/>
  <c r="E57" i="3"/>
  <c r="F57" i="3"/>
  <c r="G57" i="3"/>
  <c r="H57" i="3"/>
  <c r="I57" i="3"/>
  <c r="J57" i="3"/>
  <c r="B58" i="3"/>
  <c r="E58" i="3"/>
  <c r="F58" i="3"/>
  <c r="G58" i="3"/>
  <c r="H58" i="3"/>
  <c r="I58" i="3"/>
  <c r="J58" i="3"/>
  <c r="B59" i="3"/>
  <c r="E59" i="3"/>
  <c r="F59" i="3"/>
  <c r="G59" i="3"/>
  <c r="H59" i="3"/>
  <c r="I59" i="3"/>
  <c r="J59" i="3"/>
  <c r="B60" i="3"/>
  <c r="E60" i="3"/>
  <c r="F60" i="3"/>
  <c r="G60" i="3"/>
  <c r="H60" i="3"/>
  <c r="I60" i="3"/>
  <c r="J60" i="3"/>
  <c r="B61" i="3"/>
  <c r="E61" i="3"/>
  <c r="G61" i="3"/>
  <c r="H61" i="3"/>
  <c r="I61" i="3"/>
  <c r="J61" i="3"/>
  <c r="B63" i="3"/>
  <c r="C63" i="3"/>
  <c r="D63" i="3"/>
  <c r="E63" i="3"/>
  <c r="F63" i="3"/>
  <c r="G63" i="3"/>
  <c r="J63" i="3"/>
  <c r="B49" i="3"/>
  <c r="C49" i="3"/>
  <c r="D49" i="3"/>
  <c r="E49" i="3"/>
  <c r="F49" i="3"/>
  <c r="G49" i="3"/>
  <c r="H49" i="3"/>
  <c r="J49" i="3"/>
  <c r="B44" i="3"/>
  <c r="D44" i="3"/>
  <c r="E44" i="3"/>
  <c r="F44" i="3"/>
  <c r="G44" i="3"/>
  <c r="H44" i="3"/>
  <c r="I44" i="3"/>
  <c r="J44" i="3"/>
  <c r="B45" i="3"/>
  <c r="C45" i="3"/>
  <c r="D45" i="3"/>
  <c r="E45" i="3"/>
  <c r="F45" i="3"/>
  <c r="G45" i="3"/>
  <c r="H45" i="3"/>
  <c r="I45" i="3"/>
  <c r="J45" i="3"/>
  <c r="E28" i="3"/>
  <c r="H28" i="3"/>
  <c r="I28" i="3"/>
  <c r="E27" i="3"/>
  <c r="H27" i="3"/>
  <c r="I27" i="3"/>
  <c r="F66" i="3" l="1"/>
  <c r="E66" i="3"/>
  <c r="J66" i="3"/>
  <c r="J65" i="3" s="1"/>
  <c r="H66" i="3"/>
  <c r="G66" i="3"/>
</calcChain>
</file>

<file path=xl/sharedStrings.xml><?xml version="1.0" encoding="utf-8"?>
<sst xmlns="http://schemas.openxmlformats.org/spreadsheetml/2006/main" count="330" uniqueCount="159">
  <si>
    <t>№ з.п.</t>
  </si>
  <si>
    <t xml:space="preserve">ПІБ </t>
  </si>
  <si>
    <t>(повністю)</t>
  </si>
  <si>
    <t xml:space="preserve">науковий ступінь, вчене звання </t>
  </si>
  <si>
    <t>посада</t>
  </si>
  <si>
    <t>напрями(теми, найменування)</t>
  </si>
  <si>
    <t>підвищення кваліфікації</t>
  </si>
  <si>
    <t>форми</t>
  </si>
  <si>
    <t>види</t>
  </si>
  <si>
    <t>обсяги (тривалість) підвищення кваліфікації (в кредитах ЄKTC</t>
  </si>
  <si>
    <t>термін проходження навчання</t>
  </si>
  <si>
    <t>суб’єкт підвищення кваліфікації</t>
  </si>
  <si>
    <t>Відмітка про проходження курсів підвищення</t>
  </si>
  <si>
    <t xml:space="preserve"> </t>
  </si>
  <si>
    <t xml:space="preserve">ПЛАН </t>
  </si>
  <si>
    <t>підвищення кваліфікації науково-педагогічних працівників на 2023 рік</t>
  </si>
  <si>
    <t xml:space="preserve">Відмітка про надання документів до відділу кадрів </t>
  </si>
  <si>
    <t>ПЛАН</t>
  </si>
  <si>
    <t xml:space="preserve">                                                                            підвищення кваліфікації на 2023 рік</t>
  </si>
  <si>
    <t>Відмітка про надання документів до відділу кадрів</t>
  </si>
  <si>
    <t>ЗАТВЕРДЖЕНО</t>
  </si>
  <si>
    <t>Вченою радою МДУ</t>
  </si>
  <si>
    <t>введено в дію наказом</t>
  </si>
  <si>
    <t>ПЛАН-ГРАФІК</t>
  </si>
  <si>
    <t>Директор ЦРЛП</t>
  </si>
  <si>
    <t>Лідія КОРОБЧЕНКО</t>
  </si>
  <si>
    <t>підвищення кваліфікації/ стажування науково-педагогічних працівників Маріупольського державного університету на 2024 рік</t>
  </si>
  <si>
    <t>Примітка</t>
  </si>
  <si>
    <t>Зелінська Марина Ігорівна</t>
  </si>
  <si>
    <t>к.політ.н., доцент</t>
  </si>
  <si>
    <t>доцент кафедри публічного управління та адміністрування</t>
  </si>
  <si>
    <t>Школа педагогічної майстерності</t>
  </si>
  <si>
    <t>онлайн</t>
  </si>
  <si>
    <t>листопад 2023-березень 2024</t>
  </si>
  <si>
    <t>Серпень 2023 – вересень 2024</t>
  </si>
  <si>
    <t>Die SPRACHiNVEST GmbH</t>
  </si>
  <si>
    <t>Чечель Анна Олександрівна</t>
  </si>
  <si>
    <t>д.е.н., професор</t>
  </si>
  <si>
    <t>Соціальне підприємництво</t>
  </si>
  <si>
    <t>стажування</t>
  </si>
  <si>
    <t>лекції, семінари, участь у конференціях</t>
  </si>
  <si>
    <t>Сambridge Judge Business School</t>
  </si>
  <si>
    <t>01.11.2023-02.11.2024</t>
  </si>
  <si>
    <t>завідувач кафедри публічного управління та управління</t>
  </si>
  <si>
    <t>Курси вивчення німецької мови</t>
  </si>
  <si>
    <t xml:space="preserve"> КАФЕДРА ПУБЛІЧНОГО УПРАВЛІННЯ ТВ АДМІНІСТРУВАННЯ </t>
  </si>
  <si>
    <r>
      <t xml:space="preserve"> 
</t>
    </r>
    <r>
      <rPr>
        <b/>
        <sz val="11"/>
        <color theme="1"/>
        <rFont val="Times New Roman"/>
        <family val="1"/>
        <charset val="204"/>
      </rPr>
      <t>КАФЕДРА МЕНЕДЖМЕНТУ ТА ФІНАНСІВ</t>
    </r>
  </si>
  <si>
    <t xml:space="preserve"> 
Шендригоренко Марина Трохимівна</t>
  </si>
  <si>
    <t>Шевченко Любов Ярославівна</t>
  </si>
  <si>
    <t xml:space="preserve">доцент кафедри менеджменту та фінансів, </t>
  </si>
  <si>
    <t>к.е. н., доцент</t>
  </si>
  <si>
    <t>Ребейро Рамос Олена Олегівна</t>
  </si>
  <si>
    <t>к.е.н.,доцент</t>
  </si>
  <si>
    <t>доцент кафедри маркетингу та туризму</t>
  </si>
  <si>
    <t>Підвищення кваліфікації З менеджменту та маркетингу у туризмі</t>
  </si>
  <si>
    <t>дистанційна</t>
  </si>
  <si>
    <t>навчання за програмою</t>
  </si>
  <si>
    <t xml:space="preserve"> навчання за програмою</t>
  </si>
  <si>
    <t>120 год./4 кредити ЄКТС</t>
  </si>
  <si>
    <t>150 год./5 кредити ЄКТС</t>
  </si>
  <si>
    <t>180 год./6 кредити ЄКТС</t>
  </si>
  <si>
    <t>ЕКОНОМІКО-ПРАВОВИЙ ФАКУЛЬТЕТ</t>
  </si>
  <si>
    <t>КАФЕДРА ПРАВА</t>
  </si>
  <si>
    <t>КАФЕДРА РАЦІОНАЛЬНОГО ПРИРОДОКОРИСТУВАННЯ ТА ОХОРОНИ НАВКОЛИШНЬОГО СЕРЕДОВИЩА</t>
  </si>
  <si>
    <t>ФАКУЛЬТЕТ ІНОЗЕМНОЇ МОВИ</t>
  </si>
  <si>
    <t>КАФЕДРА АНГЛІЙСЬКОЇ ФІЛОЛОГІЇ</t>
  </si>
  <si>
    <t>вересень-листопад 2024</t>
  </si>
  <si>
    <t xml:space="preserve">КАФЕДРА РОМАНО-ГЕРМАНСЬКОЇ ФІЛОЛОГІЇ </t>
  </si>
  <si>
    <t>КАФЕДРА ПРИКЛАДНОЇ ФІЛОЛОГІЇ</t>
  </si>
  <si>
    <t>КАФЕДРА СИСТЕМНОГО АНАЛІЗУ ТА ІНФОРМАЦІЙНИХ ТЕХНОЛОГІЙ</t>
  </si>
  <si>
    <t xml:space="preserve"> ІСТОРИЧНИЙ ФАКУЛЬТЕТ</t>
  </si>
  <si>
    <t>КАФЕДРА ПРАКТИЧНОЇ ПСИХОЛОГІЇ</t>
  </si>
  <si>
    <t>Блашкова Олена Миколаївна</t>
  </si>
  <si>
    <t>к.п.н</t>
  </si>
  <si>
    <t>доцент кафедри практичної психології</t>
  </si>
  <si>
    <t>30год./1 кредит ЄКТС</t>
  </si>
  <si>
    <t>протягом року</t>
  </si>
  <si>
    <t>КАФЕДРА КУЛЬТУРОЛОГІЇ</t>
  </si>
  <si>
    <t>Демідко Ольга Олександрівна</t>
  </si>
  <si>
    <t>доцент кафедри культурології</t>
  </si>
  <si>
    <t>к.і. н.</t>
  </si>
  <si>
    <t xml:space="preserve">Сичугова Яна Сергіївна </t>
  </si>
  <si>
    <t>Канна Вікторія Юріївна</t>
  </si>
  <si>
    <t>к.ф. н., доцент</t>
  </si>
  <si>
    <t xml:space="preserve">доцент кафедри прикладної філології </t>
  </si>
  <si>
    <t>асистент кафедри прикладної філології</t>
  </si>
  <si>
    <t>КАФЕДРА ЕКОНОМІКИ ТА МІЖНАРОДНИХ ЕКОНОМІЧНИХ ВІДНОСИН</t>
  </si>
  <si>
    <t>КАФЕДРА ІСТОРІЇ ТА  АРХЕОЛОГІЇ</t>
  </si>
  <si>
    <t>протягом 2024 року</t>
  </si>
  <si>
    <t>КАФЕДРА ГРЕЦЬКОЇ ФІЛОЛОГІЇ</t>
  </si>
  <si>
    <t>Гаргаєва Ольга Вікторівна</t>
  </si>
  <si>
    <t>-</t>
  </si>
  <si>
    <t>Філологія, освіта</t>
  </si>
  <si>
    <t>участь у семінарах</t>
  </si>
  <si>
    <t>30 год/1 кредит ЄКТС</t>
  </si>
  <si>
    <t>березень-травень, вересень-+I7:J10листопад 2024р.</t>
  </si>
  <si>
    <t>Міжвузівський науковий семінар з міжнародною участю «Сучасні елліністичні студії: проблематика та перспективи», МДУ</t>
  </si>
  <si>
    <t>Кіор Юлія Анатоліївна</t>
  </si>
  <si>
    <t>к.філол.н., доцент</t>
  </si>
  <si>
    <t>доцент КГФ</t>
  </si>
  <si>
    <t>Філологія, методика викладання іноземної мови</t>
  </si>
  <si>
    <t>березень-травень, вересень-листопад 2024р.</t>
  </si>
  <si>
    <t>Лабецька Юлія Богданівна</t>
  </si>
  <si>
    <t>Зав. кафедри грецької філології, доцент КГФ</t>
  </si>
  <si>
    <t>Розвиток професійних компетентностей, в педагогічній, науково-дослідній, організаційно-управлінській діяльності</t>
  </si>
  <si>
    <t>очна, дистанційна</t>
  </si>
  <si>
    <t>навчання за магістерською програмою «Мова, грамотність, освітня діяльність» / участь у семінарах</t>
  </si>
  <si>
    <t>720 год/24 кредити ЄКТС + 30 год/1 кредит ЄКТС</t>
  </si>
  <si>
    <t>Протягом 2024 р.</t>
  </si>
  <si>
    <t>Університет Кіпру / Міжвузівський науковий семінар з міжнародною участю «Сучасні елліністичні студії: проблематика та перспективи», МДУ</t>
  </si>
  <si>
    <t>Новицька Оксана Анатоліївна</t>
  </si>
  <si>
    <t>к.філол.н.,доцент</t>
  </si>
  <si>
    <t>к.ф..н., доцент</t>
  </si>
  <si>
    <t xml:space="preserve">старший викладач  кафедри </t>
  </si>
  <si>
    <t xml:space="preserve">доцент кафедри </t>
  </si>
  <si>
    <t>д.ф.н., професор</t>
  </si>
  <si>
    <t>к.іст.н., доцент</t>
  </si>
  <si>
    <t>он-лайн</t>
  </si>
  <si>
    <t>2024 р.</t>
  </si>
  <si>
    <t>Киевский университет имени Бориса Гринченко, кафедра історії України</t>
  </si>
  <si>
    <t>180 год/6 кредтів ЄКТС</t>
  </si>
  <si>
    <t>доцент кафедри</t>
  </si>
  <si>
    <t>Маріупольський державний університет</t>
  </si>
  <si>
    <t>к.ф.н.,доцент</t>
  </si>
  <si>
    <t>к.п.н.,доцент</t>
  </si>
  <si>
    <t xml:space="preserve">старший викладач кафедри  </t>
  </si>
  <si>
    <t>к.ф.н., доцент</t>
  </si>
  <si>
    <t>очна/дистнанційна</t>
  </si>
  <si>
    <t xml:space="preserve"> Розвиток професійних компетенцій</t>
  </si>
  <si>
    <t>Новікова Світлана Віталіївна</t>
  </si>
  <si>
    <t>Шипік Наталія Феофанівна</t>
  </si>
  <si>
    <t>Волониць Віра Степанівна</t>
  </si>
  <si>
    <t>Національний педагогічний університет імені М.П.Драгоманова.</t>
  </si>
  <si>
    <t>Академічна доброчестність</t>
  </si>
  <si>
    <t>д.ю.н., професор</t>
  </si>
  <si>
    <t>завідувач кафедри англійської філології, доцент кафедри</t>
  </si>
  <si>
    <t>старший викладая кафедри англійської філології</t>
  </si>
  <si>
    <t>доцент кафедри англійської філології</t>
  </si>
  <si>
    <t xml:space="preserve">професор кафедри англійської філології  </t>
  </si>
  <si>
    <t xml:space="preserve"> професор кафедри англійської філології</t>
  </si>
  <si>
    <t xml:space="preserve"> ПСИХОЛОГО-ПЕДАГОГІЧНИЙ ФАКУЛЬТЕТ</t>
  </si>
  <si>
    <t>січень-лютий 2024</t>
  </si>
  <si>
    <t>Тарсенко Денис Леонідович</t>
  </si>
  <si>
    <t>директор ННІУ</t>
  </si>
  <si>
    <t>Решетова Ганна Ігорівна</t>
  </si>
  <si>
    <t>к.н.з державного управляння</t>
  </si>
  <si>
    <t>он-лайн лекції, семінари практикуми</t>
  </si>
  <si>
    <t>60 год./2 кредити ЄКТС</t>
  </si>
  <si>
    <t>Коверза Вікторія Семенівна</t>
  </si>
  <si>
    <t>КАФЕДРА  МАРКЕТИНГУ ТА ТУРИЗМУ</t>
  </si>
  <si>
    <t>90 год. / 3 кредити ЄКТС</t>
  </si>
  <si>
    <t>від 26 грудня 2023року</t>
  </si>
  <si>
    <t>протокол №  8</t>
  </si>
  <si>
    <t>від  26 грудня  2023року</t>
  </si>
  <si>
    <t>№ 200</t>
  </si>
  <si>
    <t>НАВЧАЛЬНО-НАУКОВИЙ ІНСТИТУТ УПРАВЛІННЯ</t>
  </si>
  <si>
    <t>напрями(теми, найменування) підвищення кваліфікації</t>
  </si>
  <si>
    <t>форми підвищення кваліфікації</t>
  </si>
  <si>
    <t>види підвищення кваліфікації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</si>
</sst>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0" fillId="0" borderId="4" xfId="0" applyBorder="1"/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/>
    <xf numFmtId="0" fontId="1" fillId="0" borderId="9" xfId="0" applyFont="1" applyBorder="1" applyAlignment="1">
      <alignment horizontal="left" vertical="center" wrapText="1"/>
    </xf>
    <xf numFmtId="0" fontId="0" fillId="0" borderId="13" xfId="0" applyBorder="1"/>
    <xf numFmtId="0" fontId="0" fillId="0" borderId="9" xfId="0" applyBorder="1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/>
    <xf numFmtId="0" fontId="5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/>
    <xf numFmtId="0" fontId="0" fillId="0" borderId="15" xfId="0" applyBorder="1"/>
    <xf numFmtId="0" fontId="4" fillId="0" borderId="0" xfId="0" applyFont="1" applyAlignment="1"/>
    <xf numFmtId="0" fontId="10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10" fillId="2" borderId="21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11" fillId="0" borderId="9" xfId="0" applyFont="1" applyBorder="1" applyAlignment="1">
      <alignment horizontal="center"/>
    </xf>
    <xf numFmtId="0" fontId="5" fillId="0" borderId="9" xfId="0" applyFont="1" applyBorder="1"/>
    <xf numFmtId="0" fontId="5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9" fillId="0" borderId="24" xfId="0" applyFont="1" applyBorder="1" applyAlignment="1">
      <alignment wrapText="1"/>
    </xf>
    <xf numFmtId="0" fontId="5" fillId="0" borderId="16" xfId="0" applyFont="1" applyBorder="1"/>
    <xf numFmtId="0" fontId="10" fillId="0" borderId="21" xfId="0" applyFont="1" applyBorder="1" applyAlignment="1">
      <alignment horizontal="center"/>
    </xf>
    <xf numFmtId="0" fontId="5" fillId="0" borderId="2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1349829</xdr:colOff>
      <xdr:row>83</xdr:row>
      <xdr:rowOff>10886</xdr:rowOff>
    </xdr:from>
    <xdr:to>
      <xdr:col>3</xdr:col>
      <xdr:colOff>46809</xdr:colOff>
      <xdr:row>84</xdr:row>
      <xdr:rowOff>112123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43" y="54385029"/>
          <a:ext cx="993866" cy="514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korobchenko\Desktop\&#1076;&#1086;%20&#1074;&#1095;&#1077;&#1085;&#1086;&#1111;%20&#1088;&#1072;&#1076;&#1080;\&#1055;&#1083;&#1072;&#1085;%20&#1087;&#1110;&#1076;&#1074;&#1080;&#1097;&#1077;&#1085;&#1085;&#1103;%20&#1082;&#1074;&#1072;&#1083;&#1110;&#1092;&#1110;&#1082;&#1072;&#1094;&#1110;&#1111;%20&#1085;&#1072;%202023%20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korobchenko\Downloads\12.12.2023_%20&#1076;&#1086;%20&#1055;&#1083;&#1072;&#1085;&#1091;%20&#1055;&#1050;%20&#1085;&#1072;%202024%20&#1088;&#1110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6;&#1054;&#1041;&#1063;&#1045;&#1053;&#1050;&#1054;\&#1042;&#1063;&#1045;&#1053;&#1040;%20&#1056;&#1040;&#1044;&#1040;\&#1076;&#1086;%20&#1074;&#1095;&#1077;&#1085;&#1086;&#1111;%20&#1088;&#1072;&#1076;&#1080;%20&#1085;&#1072;%2020.12.2023\18.12.2023%20&#1076;&#1086;%20&#1074;&#1095;&#1077;&#1085;&#1086;&#1111;%20&#1088;&#1072;&#1076;&#1080;\&#1055;&#1083;&#1072;&#1085;%20&#1087;&#1110;&#1076;&#1074;&#1080;&#1097;&#1077;&#1085;&#1085;&#1103;%20&#1082;&#1074;&#1072;&#1083;&#1110;&#1092;&#1110;&#1082;&#1072;&#1094;&#1110;&#1111;%20&#1085;&#1072;%202024!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korobchenko\Desktop\&#1076;&#1086;%20&#1074;&#1095;&#1077;&#1085;&#1086;&#1111;%20&#1088;&#1072;&#1076;&#1080;\&#1055;&#1083;&#1072;&#1085;%20&#1087;&#1110;&#1076;&#1074;&#1080;&#1097;&#1077;&#1085;&#1085;&#1103;%20&#1082;&#1074;&#1072;&#1083;&#1110;&#1092;&#1110;&#1082;&#1072;&#1094;&#1110;&#1111;%20&#1085;&#1072;%202024_&#1042;&#1086;&#1083;&#1110;&#1082;%20&#1042;&#1042;+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korobchenko\Downloads\&#1055;&#1083;&#1072;&#1085;%20&#1087;&#1110;&#1076;&#1074;&#1080;&#1097;&#1077;&#1085;&#1085;&#1103;%20&#1045;&#1055;&#1060;%20&#1074;&#1072;&#1083;&#1110;&#1092;&#1110;&#1082;&#1072;&#1094;&#1110;&#1111;%20&#1085;&#1072;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korobchenko\Desktop\&#1076;&#1086;%20&#1074;&#1095;&#1077;&#1085;&#1086;&#1111;%20&#1088;&#1072;&#1076;&#1080;\&#1055;&#1083;&#1072;&#1085;_%20&#1076;&#1074;&#1080;&#1097;&#1077;&#1085;&#1085;&#1103;_&#1082;&#1074;&#1072;&#1083;&#1110;&#1092;&#1110;&#1082;&#1072;&#1094;&#1110;&#1110;&#776;_&#1085;&#1072;_2024_&#1050;&#1040;&#1060;_&#1060;&#1030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Ф"/>
      <sheetName val="ППФ"/>
      <sheetName val="ЗВЕДЕНИЙ"/>
      <sheetName val="ФФМК"/>
      <sheetName val="ФІМ"/>
      <sheetName val="ННІУ"/>
      <sheetName val="структурні підрозділи"/>
      <sheetName val="Лист7"/>
    </sheetNames>
    <sheetDataSet>
      <sheetData sheetId="0"/>
      <sheetData sheetId="1"/>
      <sheetData sheetId="2">
        <row r="25">
          <cell r="B25" t="str">
            <v>Верительник Світлана Мельсиківна</v>
          </cell>
          <cell r="C25" t="str">
            <v>PhD з публічного управління та адміністрування</v>
          </cell>
          <cell r="D25" t="str">
            <v xml:space="preserve">доцент кафедри публічного управління та адміністрування </v>
          </cell>
          <cell r="F25" t="str">
            <v>дистанційна</v>
          </cell>
        </row>
        <row r="39">
          <cell r="B39" t="str">
            <v>Трифонова Ганна Валеріївна</v>
          </cell>
          <cell r="C39" t="str">
            <v>кандидат наук із соціальних комунікацій, доцент</v>
          </cell>
          <cell r="D39" t="str">
            <v>доцент кафедри романо-германської філології (за сумісництвом), декан ФІМ</v>
          </cell>
          <cell r="E39" t="str">
            <v>Італознавчі студії, викладання італійської мови та культури</v>
          </cell>
          <cell r="F39" t="str">
            <v>очна</v>
          </cell>
          <cell r="G39" t="str">
            <v xml:space="preserve"> стажування</v>
          </cell>
          <cell r="J39" t="str">
            <v>Мессінський університет (Італія)</v>
          </cell>
        </row>
        <row r="44">
          <cell r="B44" t="str">
            <v xml:space="preserve"> Тарапатов Михайло Миколайович</v>
          </cell>
          <cell r="C44" t="str">
            <v>-</v>
          </cell>
          <cell r="D44" t="str">
            <v>старший викладач кафедри прикладної філології</v>
          </cell>
          <cell r="E44" t="str">
            <v>Філологія, методика викладання іноземної мови</v>
          </cell>
          <cell r="F44" t="str">
            <v xml:space="preserve"> інституційна (заочна, дистанційна, мережева)</v>
          </cell>
          <cell r="G44" t="str">
            <v>навчання за програмою підвищення кваліфікації/стажування/ участь у семінарах</v>
          </cell>
          <cell r="H44" t="str">
            <v>30 годин (1 кридит ЄКТС)</v>
          </cell>
        </row>
        <row r="57">
          <cell r="B57" t="str">
            <v>Мнацаканян Марія Сергіївна</v>
          </cell>
          <cell r="C57" t="str">
            <v>к.т.н.</v>
          </cell>
          <cell r="D57" t="str">
            <v>доцент кафедри САІТ</v>
          </cell>
          <cell r="E57" t="str">
            <v>підвищення рівня обізнаності щодо сучасних тенденцій розвитку комп'ютерних наук</v>
          </cell>
          <cell r="F57" t="str">
            <v>онлайн</v>
          </cell>
          <cell r="G57" t="str">
            <v>стажування</v>
          </cell>
          <cell r="H57" t="str">
            <v>180 годин (6 кредитів ЄКТС)</v>
          </cell>
          <cell r="J57" t="str">
            <v>Національний авіаційний університет, Факультет кібербезпеки, комп'ютерної та програмної інженерії</v>
          </cell>
        </row>
        <row r="62">
          <cell r="B62" t="str">
            <v>Зеленська Вікторія Анатоліївна</v>
          </cell>
          <cell r="C62" t="str">
            <v>к.б.н.</v>
          </cell>
          <cell r="D62" t="str">
            <v>кафедра Рпонс</v>
          </cell>
          <cell r="E62" t="str">
            <v>удосконалення компетенцій напряму екологія, біологія</v>
          </cell>
          <cell r="F62" t="str">
            <v>дистанційно</v>
          </cell>
          <cell r="G62" t="str">
            <v>стажування</v>
          </cell>
          <cell r="H62" t="str">
            <v>180 годин/ 6 кредитів ЄКТС</v>
          </cell>
          <cell r="I62" t="str">
            <v>протягом року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Ф"/>
      <sheetName val="ППФ"/>
      <sheetName val="ЗВЕДЕНИЙ"/>
      <sheetName val="ФФМК"/>
      <sheetName val="ФІМ"/>
      <sheetName val="ННІУ"/>
      <sheetName val="структурні підрозділи"/>
      <sheetName val="Лист7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Горбашевська Марина Олексіївна</v>
          </cell>
          <cell r="C6" t="str">
            <v>к.е.н, доцент</v>
          </cell>
          <cell r="D6" t="str">
            <v>доцент</v>
          </cell>
          <cell r="E6" t="str">
            <v>Школа педагогічної майстерності</v>
          </cell>
          <cell r="F6" t="str">
            <v>дистанційна</v>
          </cell>
          <cell r="G6" t="str">
            <v>онлайн лекції</v>
          </cell>
          <cell r="H6" t="str">
            <v xml:space="preserve"> 
4 кредита ЄКТС/ 120 годин </v>
          </cell>
          <cell r="I6" t="str">
            <v>26.10.2023-29.02.2024</v>
          </cell>
          <cell r="J6" t="str">
            <v>Маріупольський державний університет</v>
          </cell>
        </row>
        <row r="7">
          <cell r="E7" t="str">
            <v>English for academic staff</v>
          </cell>
          <cell r="F7" t="str">
            <v>дистанційна</v>
          </cell>
          <cell r="G7" t="str">
            <v>онлайн лекції</v>
          </cell>
          <cell r="H7" t="str">
            <v xml:space="preserve"> 
6 кредитов ЄКТС/ 180 годин </v>
          </cell>
          <cell r="I7" t="str">
            <v>вересень 23- червень 24</v>
          </cell>
          <cell r="J7" t="str">
            <v>В межах Проєкту REDU «Відродження переміщених університетів: посилення конкурентоспроможності, підтримка громад»</v>
          </cell>
        </row>
        <row r="12">
          <cell r="B12" t="str">
            <v>Мацука Вікторія Миколаївна</v>
          </cell>
          <cell r="C12" t="str">
            <v>к.е.н, доцент</v>
          </cell>
          <cell r="D12" t="str">
            <v>доцент</v>
          </cell>
          <cell r="E12" t="str">
            <v>Школа педагогічної майстерності</v>
          </cell>
          <cell r="F12" t="str">
            <v>дистанційна</v>
          </cell>
          <cell r="G12" t="str">
            <v>онлайн лекції</v>
          </cell>
          <cell r="H12" t="str">
            <v xml:space="preserve"> 
4 кредита ЄКТС/ 120 годин </v>
          </cell>
          <cell r="I12" t="str">
            <v>26.10.2023-29.02.2024</v>
          </cell>
          <cell r="J12" t="str">
            <v>Маріупольський державний університет</v>
          </cell>
        </row>
        <row r="13">
          <cell r="E13" t="str">
            <v>English for academic staff</v>
          </cell>
          <cell r="F13" t="str">
            <v>дистанційна</v>
          </cell>
          <cell r="G13" t="str">
            <v>онлайн лекції</v>
          </cell>
          <cell r="H13" t="str">
            <v xml:space="preserve"> 
6 кредитов ЄКТС/ 180 годин </v>
          </cell>
          <cell r="I13" t="str">
            <v>вересень 23- червень 24</v>
          </cell>
          <cell r="J13" t="str">
            <v>В межах Проєкту REDU «Відродження переміщених університетів: посилення конкурентоспроможності, підтримка громад»</v>
          </cell>
        </row>
        <row r="20">
          <cell r="B20" t="str">
            <v>Коверза Вікторія Семенівна</v>
          </cell>
          <cell r="C20" t="str">
            <v>к.е.н., доцент</v>
          </cell>
          <cell r="D20" t="str">
            <v>доцент</v>
          </cell>
          <cell r="E20" t="str">
            <v>Школа педагогічної майстерності</v>
          </cell>
          <cell r="F20" t="str">
            <v>дистанційна</v>
          </cell>
          <cell r="G20" t="str">
            <v>онлайн лекції</v>
          </cell>
          <cell r="H20" t="str">
            <v>4 кредита ЄКТС/120 год26.10.2023 - 29.02.2023МДУ</v>
          </cell>
        </row>
        <row r="25">
          <cell r="B25" t="str">
            <v>Кислова Людмила Анатоліївна</v>
          </cell>
          <cell r="C25" t="str">
            <v>к.е.н., доцент</v>
          </cell>
          <cell r="D25" t="str">
            <v>доцент</v>
          </cell>
          <cell r="E25" t="str">
            <v>Школа педагогічної майстерності</v>
          </cell>
          <cell r="F25" t="str">
            <v>дистанційна</v>
          </cell>
          <cell r="G25" t="str">
            <v>онлайн лекції</v>
          </cell>
          <cell r="H25" t="str">
            <v xml:space="preserve"> 
4 кредита ЄКТС/ 120 годин </v>
          </cell>
          <cell r="I25" t="str">
            <v>26.10.2023-29.02.2024</v>
          </cell>
          <cell r="J25" t="str">
            <v>Маріупольський державний університет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Ф"/>
      <sheetName val="ППФ"/>
      <sheetName val="ЗВЕДЕНИЙ"/>
      <sheetName val="ФФМК"/>
      <sheetName val="ФІМ"/>
      <sheetName val="ННІУ"/>
      <sheetName val="структурні підрозділи"/>
      <sheetName val="Лист7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Аракелова Інна Олександрівна</v>
          </cell>
          <cell r="C6" t="str">
            <v>к.е.н., доцент</v>
          </cell>
          <cell r="D6" t="str">
            <v>викладач кафедри маркетингу та туризму</v>
          </cell>
          <cell r="E6" t="str">
            <v xml:space="preserve">онлайн-тренінг </v>
          </cell>
          <cell r="F6" t="str">
            <v>дистанційна, тренінг на підприємстві</v>
          </cell>
          <cell r="G6" t="str">
            <v>онлайн-тренінг з  маркетингових комунікацій</v>
          </cell>
          <cell r="I6" t="str">
            <v>2 семестр 2023-2024</v>
          </cell>
          <cell r="J6" t="str">
            <v>ТОВ "Тріко Трейд" та перший київський швейний кооператив</v>
          </cell>
        </row>
        <row r="7">
          <cell r="B7" t="str">
            <v>Балабаниць Анжеліка Володимирівна</v>
          </cell>
          <cell r="C7" t="str">
            <v>д.е.н., професор</v>
          </cell>
          <cell r="D7" t="str">
            <v>завідувач кафедри маркетингу та туризму</v>
          </cell>
          <cell r="E7" t="str">
            <v>стажування English for academic staff</v>
          </cell>
          <cell r="F7" t="str">
            <v>дистанційна</v>
          </cell>
          <cell r="G7" t="str">
            <v>вивчення англійської мови</v>
          </cell>
          <cell r="I7" t="str">
            <v>Протягом 2024</v>
          </cell>
          <cell r="J7" t="str">
            <v>Проєкт "Відродження переміщених університетів: посилення конкурентоспроможності, підтримка громад"</v>
          </cell>
        </row>
        <row r="8">
          <cell r="B8" t="str">
            <v>Горюнова Катерина Анатоліївна</v>
          </cell>
          <cell r="D8" t="str">
            <v>старший викладач кафедри маркетингу та туризму</v>
          </cell>
          <cell r="E8" t="str">
            <v>навчальний візит до Університету Халла, Англія</v>
          </cell>
          <cell r="F8" t="str">
            <v>очна</v>
          </cell>
          <cell r="G8" t="str">
            <v>навчання з інтернаціоналізації вищої освіти та новітніх методів викладання</v>
          </cell>
          <cell r="I8" t="str">
            <v>12-19 лютого 2024</v>
          </cell>
          <cell r="J8" t="str">
            <v>Університету Халла, Англія</v>
          </cell>
        </row>
        <row r="9">
          <cell r="G9" t="str">
            <v>тренінги з опрацювання документів туристиної звітності</v>
          </cell>
          <cell r="I9" t="str">
            <v>15-19 травня</v>
          </cell>
          <cell r="J9" t="str">
            <v>ТОВ "СкайТревел"</v>
          </cell>
        </row>
        <row r="10">
          <cell r="B10" t="str">
            <v>Стойка Андрій Васильович</v>
          </cell>
          <cell r="C10" t="str">
            <v>д.держ.упр., професор</v>
          </cell>
          <cell r="D10" t="str">
            <v>професор кафедри маркетингу та туризму</v>
          </cell>
          <cell r="E10" t="str">
            <v>навчальний візит до Університету Халла, Англія</v>
          </cell>
          <cell r="F10" t="str">
            <v>очна</v>
          </cell>
          <cell r="G10" t="str">
            <v>навчання з інтернаціоналізації вищої освіти та новітніх методів викладання</v>
          </cell>
          <cell r="I10" t="str">
            <v>12-19 лютого 2024</v>
          </cell>
          <cell r="J10" t="str">
            <v>Університету Халла, Англія</v>
          </cell>
        </row>
        <row r="11">
          <cell r="B11" t="str">
            <v>Токарева Валентина Іванівна</v>
          </cell>
          <cell r="C11" t="str">
            <v>д.держ.упр., професор</v>
          </cell>
          <cell r="D11" t="str">
            <v>професор кафедри маркетингу та туризму</v>
          </cell>
          <cell r="E11" t="str">
            <v>онлайн-тренінг</v>
          </cell>
          <cell r="F11" t="str">
            <v>дистанційна</v>
          </cell>
          <cell r="G11" t="str">
            <v>тренінги з опрацювання документів туристиної звітності</v>
          </cell>
          <cell r="I11" t="str">
            <v>15-19 травня</v>
          </cell>
          <cell r="J11" t="str">
            <v>ТОВ "СкайТревел"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Ф"/>
      <sheetName val="ППФ"/>
      <sheetName val="ЗВЕДЕНИЙ"/>
      <sheetName val="ФФМК"/>
      <sheetName val="ФІМ"/>
      <sheetName val="ННІУ"/>
      <sheetName val="структурні підрозділи"/>
      <sheetName val="Лист7"/>
    </sheetNames>
    <sheetDataSet>
      <sheetData sheetId="0"/>
      <sheetData sheetId="1"/>
      <sheetData sheetId="2">
        <row r="23">
          <cell r="B23" t="str">
            <v>Волік Вячеслав Вікторович</v>
          </cell>
          <cell r="D23" t="str">
            <v>професор кафедри права</v>
          </cell>
          <cell r="E23" t="str">
            <v>Розвиток професійних компетентностей</v>
          </cell>
          <cell r="F23" t="str">
            <v>Дистанційна</v>
          </cell>
          <cell r="G23" t="str">
            <v>Семінари, практикуми, тренінги, вебінари, майстер-класи тощо</v>
          </cell>
          <cell r="H23" t="str">
            <v>до 150 годин (до 5 ECTS)</v>
          </cell>
          <cell r="I23" t="str">
            <v>2024 рік</v>
          </cell>
          <cell r="J23" t="str">
            <v>Відповідно до статті 59 Закону України "Про освіту", он-лайн курси Prometheus та інші.</v>
          </cell>
        </row>
        <row r="24">
          <cell r="B24" t="str">
            <v xml:space="preserve">Шебаніц Діана Миколаївна                 </v>
          </cell>
          <cell r="C24" t="str">
            <v>к.і.н., доцент</v>
          </cell>
          <cell r="D24" t="str">
            <v xml:space="preserve">доцент кафедри права </v>
          </cell>
          <cell r="E24" t="str">
            <v>"Правова компетентність в еру цифрової трансформації"</v>
          </cell>
          <cell r="F24" t="str">
            <v>дистанційна</v>
          </cell>
          <cell r="G24" t="str">
            <v>науково-педагогічна</v>
          </cell>
          <cell r="H24" t="str">
            <v>6 кред. ЕСТS (180 академ. годин)</v>
          </cell>
          <cell r="I24" t="str">
            <v>1січня- 11лютого 2024 р.</v>
          </cell>
          <cell r="J24" t="str">
            <v>Одеський державний університет внутрішніх справ Центр українсько-європейського наукового співробітництва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Ф"/>
    </sheetNames>
    <sheetDataSet>
      <sheetData sheetId="0">
        <row r="18">
          <cell r="B18" t="str">
            <v>Омельченко Ганна Петрівна</v>
          </cell>
          <cell r="C18" t="str">
            <v>к.е.н., доцент</v>
          </cell>
          <cell r="D18" t="str">
            <v>доцент кафедри ЕМЕВ</v>
          </cell>
          <cell r="E18" t="str">
            <v>Школа педагогічної майстерності</v>
          </cell>
          <cell r="F18" t="str">
            <v>дистанційна</v>
          </cell>
          <cell r="G18" t="str">
            <v>онлайн лекції</v>
          </cell>
          <cell r="H18" t="str">
            <v xml:space="preserve"> 
4 кредити ЄКТС/ 120 годин </v>
          </cell>
          <cell r="I18" t="str">
            <v>26.10.2023-29.02.2024</v>
          </cell>
          <cell r="J18" t="str">
            <v>Маріупольський державний університет</v>
          </cell>
        </row>
        <row r="19">
          <cell r="B19" t="str">
            <v>Захарова Ольга Володимирівна</v>
          </cell>
          <cell r="C19" t="str">
            <v>к.е.н., доцент</v>
          </cell>
          <cell r="D19" t="str">
            <v>в.о. зав. кафедри ЕМЕВ</v>
          </cell>
          <cell r="E19" t="str">
            <v>Школа педагогічної майстерності</v>
          </cell>
          <cell r="F19" t="str">
            <v>дистанційна</v>
          </cell>
          <cell r="G19" t="str">
            <v>онлайн лекції</v>
          </cell>
          <cell r="H19" t="str">
            <v xml:space="preserve"> 
4 кредити ЄКТС/ 120 годин </v>
          </cell>
          <cell r="I19" t="str">
            <v>26.10.2023-29.02.2024</v>
          </cell>
          <cell r="J19" t="str">
            <v>Маріупольський державний університет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М"/>
    </sheetNames>
    <sheetDataSet>
      <sheetData sheetId="0">
        <row r="8">
          <cell r="B8" t="str">
            <v>Бодик Остап Петрович</v>
          </cell>
          <cell r="E8" t="str">
            <v>Актуальні проблеми лінгводидактики, літературознавства і лінгвістики; розвиток фахових компетентностей учителя НУШ; дизайн/модернізація освітньо-професійних/навчальних програм (нові або оновлені курси); розробка навчальних матеріалів; дизайн електронних посібників для студентів; пілотне впровадження нових / модернізованих е-курсів</v>
          </cell>
          <cell r="F8" t="str">
            <v>Інституційна (очна/дистанційна)</v>
          </cell>
          <cell r="G8" t="str">
            <v>Навчання за програмою ПК (у тому числі участь у семінарах, практикумах, тренінгах, вебінарах, майстер-класах тощо)/стажування</v>
          </cell>
          <cell r="H8" t="str">
            <v>30 годин /1 кредит ЄКТС</v>
          </cell>
          <cell r="I8" t="str">
            <v>Протягом 2024 року</v>
          </cell>
          <cell r="J8" t="str">
            <v>Заклади вищої освіти, юридичні/фізичні особи</v>
          </cell>
        </row>
        <row r="9">
          <cell r="B9" t="str">
            <v>Стьопін Максим Григорович</v>
          </cell>
          <cell r="E9" t="str">
            <v>Актуальні проблеми лінгводидактики; гейміфікація в навчальному процесі; дизайн/модернізація навчальних програм (нові або оновлені курси); розробка навчальних матеріалів; пілотне впровадження нових / модернізованих е-курсів</v>
          </cell>
          <cell r="F9" t="str">
            <v>Інституційна (очна/дистанційна)</v>
          </cell>
          <cell r="G9" t="str">
            <v>Навчання за програмою ПК (у тому числі участь у семінарах, практикумах, тренінгах, вебінарах, майстер-класах тощо)/міжнародне стажування</v>
          </cell>
          <cell r="H9" t="str">
            <v>30 годин /1 кредит ЄКТС</v>
          </cell>
          <cell r="I9" t="str">
            <v>Протягом 2024 року</v>
          </cell>
          <cell r="J9" t="str">
            <v>Університет Мессіни, Італія</v>
          </cell>
        </row>
        <row r="10">
          <cell r="B10" t="str">
            <v>Розумна Тетяна Сергіївна</v>
          </cell>
          <cell r="E10" t="str">
            <v>Актуальні проблеми лінгводидактики та лінгвістики; розвиток фахових компетентностей у педагогічній, науково-дослідній, організаційно-управлінській діяльності учителя НУШ/філолога-словесника; розвиток професійної компетенції викладача ЗВО</v>
          </cell>
          <cell r="F10" t="str">
            <v>Інституційна (очна/дистанційна)</v>
          </cell>
          <cell r="G10" t="str">
            <v>Навчання за програмою ПК (у тому числі участь у семінарах, практикумах, тренінгах, вебінарах, майстер-класах тощо)/стажування</v>
          </cell>
          <cell r="H10" t="str">
            <v>30 годин /1 кредит ЄКТС</v>
          </cell>
          <cell r="I10" t="str">
            <v>Протягом 2024 року</v>
          </cell>
          <cell r="J10" t="str">
            <v>Заклади вищої освіти, юридичні/фізичні особи</v>
          </cell>
        </row>
        <row r="11">
          <cell r="B11" t="str">
            <v>Городнюк Наталя Андріївна</v>
          </cell>
          <cell r="E11" t="str">
            <v>Актуальні проблеми літературознавства та компаративістики; розвиток фахових компетентностей у педагогічній, науково-дослідній, організаційно-управлінській діяльності філолога-словесника; розвиток професійної компетенції викладача ЗВО</v>
          </cell>
          <cell r="F11" t="str">
            <v>Інституційна (очна/дистанційна)</v>
          </cell>
          <cell r="G11" t="str">
            <v>Навчання за програмою ПК (у тому числі участь у семінарах, практикумах, тренінгах, вебінарах, майстер-класах тощо)/стажування</v>
          </cell>
          <cell r="H11" t="str">
            <v>30 год. / 1 кредит ЄКТС</v>
          </cell>
          <cell r="I11" t="str">
            <v>Протягом 2024 року</v>
          </cell>
          <cell r="J11" t="str">
            <v>Заклади вищої освіти, юридичні/фізичні особи</v>
          </cell>
        </row>
        <row r="12">
          <cell r="B12" t="str">
            <v>Павленко Олена Георгіївна</v>
          </cell>
          <cell r="E12" t="str">
            <v>Актуальні проблеми перекладознавства, літературознавства і лінгвістики; розвиток фахових компетентностей філолога-перекладача; інноваційні методи викладання філологічних дисциплін; розвиток професійної компетенції викладача ЗВО</v>
          </cell>
          <cell r="F12" t="str">
            <v>Інституційна (очна/дистанційна)</v>
          </cell>
          <cell r="G12" t="str">
            <v>Навчання за програмою ПК (у тому числі участь у семінарах, практикумах, тренінгах, вебінарах, майстер-класах тощо)/стажування</v>
          </cell>
          <cell r="H12" t="str">
            <v>30 год. / 1 кредит ЄКТС</v>
          </cell>
          <cell r="I12" t="str">
            <v>Протягом 2024 року</v>
          </cell>
          <cell r="J12" t="str">
            <v>Заклади вищої освіти, юридичні/фізичні особи</v>
          </cell>
        </row>
        <row r="13">
          <cell r="B13" t="str">
            <v>Золотько Юлія Сергіївна</v>
          </cell>
          <cell r="E13" t="str">
            <v>Актуальні проблеми лінгводидактики та лінгвістики; розвиток фахових компетентностей учителя НУШ/філолога-перекладача; розвиток професійної компетенції викладача ЗВО</v>
          </cell>
          <cell r="F13" t="str">
            <v>Інституційна (очна/дистанційна)</v>
          </cell>
          <cell r="G13" t="str">
            <v>Навчання за програмою ПК (у тому числі участь у семінарах, практикумах, тренінгах, вебінарах, майстер-класах тощо)/стажування</v>
          </cell>
          <cell r="H13" t="str">
            <v>30 год. / 1 кредит ЄКТС</v>
          </cell>
          <cell r="I13" t="str">
            <v>Протягом 2024 року</v>
          </cell>
          <cell r="J13" t="str">
            <v>Заклади вищої освіти, юридичні/фізичні особи</v>
          </cell>
        </row>
        <row r="14">
          <cell r="B14" t="str">
            <v>Моргунова Ольга Олександрівна</v>
          </cell>
          <cell r="E14" t="str">
            <v>Актуальні проблеми лінгвістики та літературознавства; розвиток професійної компетенції викладача ЗВО</v>
          </cell>
          <cell r="G14" t="str">
            <v>Навчання за програмою ПК (у тому числі участь у семінарах, практикумах, тренінгах, вебінарах, майстер-класах тощо)/стажування</v>
          </cell>
          <cell r="H14" t="str">
            <v>30 год. / 1 кредит ЄКТС</v>
          </cell>
          <cell r="I14" t="str">
            <v>Протягом 2024 року</v>
          </cell>
          <cell r="J14" t="str">
            <v>Заклади вищої освіти, юридичні/фізичні особи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D20" sqref="D20"/>
    </sheetView>
  </sheetViews>
  <sheetFormatPr defaultColWidth="8.6640625" defaultRowHeight="14.4" x14ac:dyDescent="0.3"/>
  <cols>
    <col min="2" max="2" width="15.6640625" customWidth="1"/>
    <col min="3" max="3" width="16.6640625" customWidth="1"/>
    <col min="4" max="4" width="19.6640625" customWidth="1"/>
    <col min="5" max="5" width="19.109375" customWidth="1"/>
    <col min="6" max="6" width="18.6640625" customWidth="1"/>
    <col min="7" max="7" width="22.6640625" customWidth="1"/>
    <col min="8" max="8" width="26.44140625" customWidth="1"/>
    <col min="9" max="9" width="24.44140625" customWidth="1"/>
    <col min="10" max="10" width="28.6640625" customWidth="1"/>
    <col min="11" max="12" width="26.109375" customWidth="1"/>
  </cols>
  <sheetData>
    <row r="2" spans="1:12" x14ac:dyDescent="0.3">
      <c r="G2" s="66" t="s">
        <v>17</v>
      </c>
      <c r="H2" s="66"/>
    </row>
    <row r="3" spans="1:12" x14ac:dyDescent="0.3">
      <c r="E3" s="66" t="s">
        <v>15</v>
      </c>
      <c r="F3" s="66"/>
      <c r="G3" s="66"/>
      <c r="H3" s="66"/>
      <c r="I3" s="66"/>
    </row>
    <row r="4" spans="1:12" ht="15" thickBot="1" x14ac:dyDescent="0.35"/>
    <row r="5" spans="1:12" ht="68.7" customHeight="1" x14ac:dyDescent="0.3">
      <c r="A5" s="64" t="s">
        <v>0</v>
      </c>
      <c r="B5" s="1" t="s">
        <v>1</v>
      </c>
      <c r="C5" s="64" t="s">
        <v>3</v>
      </c>
      <c r="D5" s="64" t="s">
        <v>4</v>
      </c>
      <c r="E5" s="1" t="s">
        <v>5</v>
      </c>
      <c r="F5" s="1" t="s">
        <v>7</v>
      </c>
      <c r="G5" s="1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7" t="s">
        <v>19</v>
      </c>
    </row>
    <row r="6" spans="1:12" ht="27.6" x14ac:dyDescent="0.3">
      <c r="A6" s="65"/>
      <c r="B6" s="4" t="s">
        <v>2</v>
      </c>
      <c r="C6" s="65"/>
      <c r="D6" s="65"/>
      <c r="E6" s="4" t="s">
        <v>6</v>
      </c>
      <c r="F6" s="4" t="s">
        <v>6</v>
      </c>
      <c r="G6" s="4" t="s">
        <v>6</v>
      </c>
      <c r="H6" s="65"/>
      <c r="I6" s="65"/>
      <c r="J6" s="65"/>
      <c r="K6" s="65"/>
      <c r="L6" s="68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10">
    <mergeCell ref="K5:K6"/>
    <mergeCell ref="G2:H2"/>
    <mergeCell ref="E3:I3"/>
    <mergeCell ref="L5:L6"/>
    <mergeCell ref="A5:A6"/>
    <mergeCell ref="C5:C6"/>
    <mergeCell ref="D5:D6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opLeftCell="B1" workbookViewId="0">
      <selection activeCell="J23" sqref="J23"/>
    </sheetView>
  </sheetViews>
  <sheetFormatPr defaultColWidth="8.6640625" defaultRowHeight="14.4" x14ac:dyDescent="0.3"/>
  <cols>
    <col min="2" max="2" width="19" customWidth="1"/>
    <col min="3" max="3" width="19.33203125" customWidth="1"/>
    <col min="4" max="4" width="21.6640625" customWidth="1"/>
    <col min="5" max="5" width="17.44140625" customWidth="1"/>
    <col min="6" max="6" width="21.6640625" customWidth="1"/>
    <col min="7" max="7" width="24.6640625" customWidth="1"/>
    <col min="8" max="8" width="24.33203125" customWidth="1"/>
    <col min="9" max="9" width="23.44140625" customWidth="1"/>
    <col min="10" max="10" width="34.6640625" customWidth="1"/>
    <col min="11" max="12" width="30.109375" customWidth="1"/>
  </cols>
  <sheetData>
    <row r="2" spans="1:12" x14ac:dyDescent="0.3">
      <c r="F2" s="66" t="s">
        <v>17</v>
      </c>
      <c r="G2" s="66"/>
    </row>
    <row r="3" spans="1:12" x14ac:dyDescent="0.3">
      <c r="D3" s="66" t="s">
        <v>15</v>
      </c>
      <c r="E3" s="66"/>
      <c r="F3" s="66"/>
      <c r="G3" s="66"/>
      <c r="H3" s="66"/>
      <c r="I3" s="66"/>
    </row>
    <row r="5" spans="1:12" ht="15" thickBot="1" x14ac:dyDescent="0.35"/>
    <row r="6" spans="1:12" ht="68.7" customHeight="1" x14ac:dyDescent="0.3">
      <c r="A6" s="64" t="s">
        <v>0</v>
      </c>
      <c r="B6" s="1" t="s">
        <v>1</v>
      </c>
      <c r="C6" s="64" t="s">
        <v>3</v>
      </c>
      <c r="D6" s="64" t="s">
        <v>4</v>
      </c>
      <c r="E6" s="1" t="s">
        <v>5</v>
      </c>
      <c r="F6" s="1" t="s">
        <v>7</v>
      </c>
      <c r="G6" s="1" t="s">
        <v>8</v>
      </c>
      <c r="H6" s="64" t="s">
        <v>9</v>
      </c>
      <c r="I6" s="64" t="s">
        <v>10</v>
      </c>
      <c r="J6" s="64" t="s">
        <v>11</v>
      </c>
      <c r="K6" s="69" t="s">
        <v>12</v>
      </c>
      <c r="L6" s="67" t="s">
        <v>19</v>
      </c>
    </row>
    <row r="7" spans="1:12" ht="28.2" thickBot="1" x14ac:dyDescent="0.35">
      <c r="A7" s="65"/>
      <c r="B7" s="4" t="s">
        <v>2</v>
      </c>
      <c r="C7" s="65"/>
      <c r="D7" s="65"/>
      <c r="E7" s="3" t="s">
        <v>6</v>
      </c>
      <c r="F7" s="4" t="s">
        <v>6</v>
      </c>
      <c r="G7" s="4" t="s">
        <v>6</v>
      </c>
      <c r="H7" s="65"/>
      <c r="I7" s="65"/>
      <c r="J7" s="65"/>
      <c r="K7" s="70"/>
      <c r="L7" s="71"/>
    </row>
    <row r="8" spans="1:12" s="2" customFormat="1" x14ac:dyDescent="0.3">
      <c r="A8" s="5"/>
      <c r="B8" s="5"/>
      <c r="C8" s="5"/>
      <c r="D8" s="5"/>
      <c r="E8" s="5" t="s">
        <v>13</v>
      </c>
      <c r="F8" s="5"/>
      <c r="G8" s="5"/>
      <c r="H8" s="5"/>
      <c r="I8" s="5"/>
      <c r="J8" s="5"/>
      <c r="K8" s="5"/>
      <c r="L8" s="7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mergeCells count="10">
    <mergeCell ref="K6:K7"/>
    <mergeCell ref="F2:G2"/>
    <mergeCell ref="D3:I3"/>
    <mergeCell ref="L6:L7"/>
    <mergeCell ref="A6:A7"/>
    <mergeCell ref="C6:C7"/>
    <mergeCell ref="D6:D7"/>
    <mergeCell ref="H6:H7"/>
    <mergeCell ref="I6:I7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P92"/>
  <sheetViews>
    <sheetView tabSelected="1" topLeftCell="A76" zoomScale="70" zoomScaleNormal="70" workbookViewId="0">
      <selection activeCell="D99" sqref="D99"/>
    </sheetView>
  </sheetViews>
  <sheetFormatPr defaultColWidth="8.6640625" defaultRowHeight="14.4" x14ac:dyDescent="0.3"/>
  <cols>
    <col min="1" max="1" width="6.44140625" customWidth="1"/>
    <col min="2" max="2" width="20" customWidth="1"/>
    <col min="3" max="4" width="13.44140625" customWidth="1"/>
    <col min="5" max="5" width="29.33203125" customWidth="1"/>
    <col min="6" max="6" width="16" customWidth="1"/>
    <col min="7" max="7" width="18" customWidth="1"/>
    <col min="8" max="8" width="15.109375" customWidth="1"/>
    <col min="9" max="9" width="16.6640625" customWidth="1"/>
    <col min="10" max="10" width="21" customWidth="1"/>
    <col min="11" max="11" width="15.5546875" customWidth="1"/>
  </cols>
  <sheetData>
    <row r="4" spans="1:11" x14ac:dyDescent="0.3">
      <c r="K4" s="18" t="s">
        <v>20</v>
      </c>
    </row>
    <row r="5" spans="1:11" x14ac:dyDescent="0.3">
      <c r="K5" s="12" t="s">
        <v>21</v>
      </c>
    </row>
    <row r="6" spans="1:11" x14ac:dyDescent="0.3">
      <c r="K6" s="12" t="s">
        <v>151</v>
      </c>
    </row>
    <row r="7" spans="1:11" x14ac:dyDescent="0.3">
      <c r="K7" s="12" t="s">
        <v>152</v>
      </c>
    </row>
    <row r="8" spans="1:11" x14ac:dyDescent="0.3">
      <c r="K8" s="12" t="s">
        <v>22</v>
      </c>
    </row>
    <row r="9" spans="1:11" x14ac:dyDescent="0.3">
      <c r="K9" s="12" t="s">
        <v>153</v>
      </c>
    </row>
    <row r="10" spans="1:11" x14ac:dyDescent="0.3">
      <c r="K10" s="12" t="s">
        <v>154</v>
      </c>
    </row>
    <row r="11" spans="1:11" ht="15.6" x14ac:dyDescent="0.3">
      <c r="E11" s="11"/>
      <c r="F11" s="11"/>
      <c r="G11" s="11"/>
      <c r="H11" s="11"/>
      <c r="I11" s="11"/>
      <c r="J11" s="11"/>
    </row>
    <row r="12" spans="1:11" ht="15.6" customHeight="1" x14ac:dyDescent="0.3">
      <c r="E12" s="11"/>
      <c r="F12" s="29" t="s">
        <v>23</v>
      </c>
      <c r="G12" s="40"/>
      <c r="H12" s="40"/>
      <c r="I12" s="11"/>
      <c r="J12" s="11"/>
    </row>
    <row r="13" spans="1:11" ht="15.6" customHeight="1" x14ac:dyDescent="0.3">
      <c r="A13" s="95" t="s">
        <v>26</v>
      </c>
      <c r="B13" s="95"/>
      <c r="C13" s="95"/>
      <c r="D13" s="95"/>
      <c r="E13" s="95"/>
      <c r="F13" s="95"/>
      <c r="G13" s="95"/>
      <c r="H13" s="95"/>
      <c r="I13" s="95"/>
      <c r="J13" s="95"/>
      <c r="K13" s="19"/>
    </row>
    <row r="14" spans="1:11" ht="15" thickBot="1" x14ac:dyDescent="0.35"/>
    <row r="15" spans="1:11" ht="68.7" customHeight="1" x14ac:dyDescent="0.3">
      <c r="A15" s="64" t="s">
        <v>0</v>
      </c>
      <c r="B15" s="104" t="s">
        <v>1</v>
      </c>
      <c r="C15" s="67" t="s">
        <v>3</v>
      </c>
      <c r="D15" s="67" t="s">
        <v>4</v>
      </c>
      <c r="E15" s="67" t="s">
        <v>156</v>
      </c>
      <c r="F15" s="67" t="s">
        <v>157</v>
      </c>
      <c r="G15" s="67" t="s">
        <v>158</v>
      </c>
      <c r="H15" s="67" t="s">
        <v>9</v>
      </c>
      <c r="I15" s="67" t="s">
        <v>10</v>
      </c>
      <c r="J15" s="67" t="s">
        <v>11</v>
      </c>
      <c r="K15" s="67" t="s">
        <v>27</v>
      </c>
    </row>
    <row r="16" spans="1:11" ht="27.6" customHeight="1" x14ac:dyDescent="0.3">
      <c r="A16" s="103"/>
      <c r="B16" s="105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432" ht="21" customHeight="1" x14ac:dyDescent="0.3">
      <c r="A17" s="96" t="s">
        <v>155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10"/>
      <c r="M17" s="10"/>
    </row>
    <row r="18" spans="1:432" ht="15.45" customHeight="1" x14ac:dyDescent="0.3">
      <c r="A18" s="7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10"/>
      <c r="M18" s="10"/>
    </row>
    <row r="19" spans="1:432" ht="46.95" customHeight="1" x14ac:dyDescent="0.3">
      <c r="A19" s="99">
        <v>1</v>
      </c>
      <c r="B19" s="98" t="s">
        <v>28</v>
      </c>
      <c r="C19" s="100" t="s">
        <v>29</v>
      </c>
      <c r="D19" s="101" t="s">
        <v>30</v>
      </c>
      <c r="E19" s="16" t="s">
        <v>31</v>
      </c>
      <c r="F19" s="15" t="s">
        <v>32</v>
      </c>
      <c r="G19" s="17"/>
      <c r="H19" s="16" t="s">
        <v>58</v>
      </c>
      <c r="I19" s="16" t="s">
        <v>33</v>
      </c>
      <c r="J19" s="16" t="s">
        <v>122</v>
      </c>
      <c r="K19" s="17"/>
      <c r="L19" s="10"/>
      <c r="M19" s="10"/>
    </row>
    <row r="20" spans="1:432" ht="33" customHeight="1" x14ac:dyDescent="0.3">
      <c r="A20" s="99"/>
      <c r="B20" s="98"/>
      <c r="C20" s="100"/>
      <c r="D20" s="101"/>
      <c r="E20" s="16" t="s">
        <v>44</v>
      </c>
      <c r="F20" s="15" t="s">
        <v>32</v>
      </c>
      <c r="G20" s="17"/>
      <c r="H20" s="16" t="s">
        <v>59</v>
      </c>
      <c r="I20" s="16" t="s">
        <v>34</v>
      </c>
      <c r="J20" s="16" t="s">
        <v>35</v>
      </c>
      <c r="K20" s="17"/>
      <c r="L20" s="10"/>
      <c r="M20" s="10"/>
    </row>
    <row r="21" spans="1:432" ht="69.599999999999994" customHeight="1" x14ac:dyDescent="0.3">
      <c r="A21" s="27">
        <v>2</v>
      </c>
      <c r="B21" s="24" t="s">
        <v>36</v>
      </c>
      <c r="C21" s="24" t="s">
        <v>37</v>
      </c>
      <c r="D21" s="24" t="s">
        <v>43</v>
      </c>
      <c r="E21" s="24" t="s">
        <v>38</v>
      </c>
      <c r="F21" s="21" t="s">
        <v>39</v>
      </c>
      <c r="G21" s="24" t="s">
        <v>40</v>
      </c>
      <c r="H21" s="24" t="s">
        <v>60</v>
      </c>
      <c r="I21" s="24" t="s">
        <v>42</v>
      </c>
      <c r="J21" s="24" t="s">
        <v>41</v>
      </c>
      <c r="K21" s="21" t="s">
        <v>13</v>
      </c>
      <c r="L21" s="10"/>
      <c r="M21" s="10"/>
    </row>
    <row r="22" spans="1:432" ht="85.95" customHeight="1" x14ac:dyDescent="0.3">
      <c r="A22" s="27">
        <v>3</v>
      </c>
      <c r="B22" s="24" t="str">
        <f>[1]ЗВЕДЕНИЙ!B25</f>
        <v>Верительник Світлана Мельсиківна</v>
      </c>
      <c r="C22" s="24" t="str">
        <f>[1]ЗВЕДЕНИЙ!C25</f>
        <v>PhD з публічного управління та адміністрування</v>
      </c>
      <c r="D22" s="35" t="str">
        <f>[1]ЗВЕДЕНИЙ!D25</f>
        <v xml:space="preserve">доцент кафедри публічного управління та адміністрування </v>
      </c>
      <c r="E22" s="24" t="s">
        <v>31</v>
      </c>
      <c r="F22" s="21" t="str">
        <f>[1]ЗВЕДЕНИЙ!F25</f>
        <v>дистанційна</v>
      </c>
      <c r="G22" s="24" t="s">
        <v>146</v>
      </c>
      <c r="H22" s="24" t="s">
        <v>147</v>
      </c>
      <c r="I22" s="24" t="s">
        <v>141</v>
      </c>
      <c r="J22" s="24" t="s">
        <v>122</v>
      </c>
      <c r="K22" s="21"/>
      <c r="L22" s="10"/>
      <c r="M22" s="10"/>
    </row>
    <row r="23" spans="1:432" ht="66" customHeight="1" thickBot="1" x14ac:dyDescent="0.35">
      <c r="A23" s="27">
        <v>4</v>
      </c>
      <c r="B23" s="24" t="s">
        <v>142</v>
      </c>
      <c r="C23" s="24" t="s">
        <v>37</v>
      </c>
      <c r="D23" s="24" t="s">
        <v>143</v>
      </c>
      <c r="E23" s="24" t="s">
        <v>31</v>
      </c>
      <c r="F23" s="21" t="s">
        <v>55</v>
      </c>
      <c r="G23" s="24" t="s">
        <v>146</v>
      </c>
      <c r="H23" s="24" t="s">
        <v>147</v>
      </c>
      <c r="I23" s="24" t="s">
        <v>141</v>
      </c>
      <c r="J23" s="24" t="s">
        <v>122</v>
      </c>
      <c r="K23" s="21"/>
      <c r="L23" s="10"/>
      <c r="M23" s="10"/>
    </row>
    <row r="24" spans="1:432" s="6" customFormat="1" ht="84" customHeight="1" thickBot="1" x14ac:dyDescent="0.35">
      <c r="A24" s="41">
        <v>5</v>
      </c>
      <c r="B24" s="42" t="s">
        <v>144</v>
      </c>
      <c r="C24" s="42" t="s">
        <v>145</v>
      </c>
      <c r="D24" s="42" t="str">
        <f>$D$22</f>
        <v xml:space="preserve">доцент кафедри публічного управління та адміністрування </v>
      </c>
      <c r="E24" s="42" t="s">
        <v>31</v>
      </c>
      <c r="F24" s="43" t="s">
        <v>55</v>
      </c>
      <c r="G24" s="42" t="s">
        <v>146</v>
      </c>
      <c r="H24" s="42" t="s">
        <v>147</v>
      </c>
      <c r="I24" s="42" t="s">
        <v>141</v>
      </c>
      <c r="J24" s="42" t="s">
        <v>122</v>
      </c>
      <c r="K24" s="43"/>
      <c r="L24" s="10"/>
      <c r="M24" s="1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</row>
    <row r="25" spans="1:432" ht="21" customHeight="1" x14ac:dyDescent="0.3">
      <c r="A25" s="77" t="s">
        <v>46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10"/>
      <c r="M25" s="10"/>
    </row>
    <row r="26" spans="1:432" ht="57.6" customHeight="1" x14ac:dyDescent="0.3">
      <c r="A26" s="25">
        <v>6</v>
      </c>
      <c r="B26" s="16" t="s">
        <v>148</v>
      </c>
      <c r="C26" s="16" t="s">
        <v>50</v>
      </c>
      <c r="D26" s="16" t="s">
        <v>49</v>
      </c>
      <c r="E26" s="16" t="s">
        <v>31</v>
      </c>
      <c r="F26" s="28" t="s">
        <v>55</v>
      </c>
      <c r="G26" s="36" t="s">
        <v>56</v>
      </c>
      <c r="H26" s="36" t="s">
        <v>58</v>
      </c>
      <c r="I26" s="36" t="s">
        <v>33</v>
      </c>
      <c r="J26" s="36" t="s">
        <v>122</v>
      </c>
      <c r="K26" s="28"/>
      <c r="L26" s="10"/>
      <c r="M26" s="10"/>
    </row>
    <row r="27" spans="1:432" ht="66" customHeight="1" x14ac:dyDescent="0.3">
      <c r="A27" s="26">
        <v>7</v>
      </c>
      <c r="B27" s="16" t="s">
        <v>48</v>
      </c>
      <c r="C27" s="16" t="s">
        <v>50</v>
      </c>
      <c r="D27" s="16" t="s">
        <v>49</v>
      </c>
      <c r="E27" s="16" t="str">
        <f>E19</f>
        <v>Школа педагогічної майстерності</v>
      </c>
      <c r="F27" s="14" t="s">
        <v>55</v>
      </c>
      <c r="G27" s="16" t="s">
        <v>56</v>
      </c>
      <c r="H27" s="16" t="str">
        <f>H19</f>
        <v>120 год./4 кредити ЄКТС</v>
      </c>
      <c r="I27" s="16" t="str">
        <f>I19</f>
        <v>листопад 2023-березень 2024</v>
      </c>
      <c r="J27" s="16" t="s">
        <v>122</v>
      </c>
      <c r="K27" s="14"/>
      <c r="L27" s="10"/>
      <c r="M27" s="10"/>
    </row>
    <row r="28" spans="1:432" ht="66" customHeight="1" x14ac:dyDescent="0.3">
      <c r="A28" s="26">
        <v>8</v>
      </c>
      <c r="B28" s="16" t="s">
        <v>47</v>
      </c>
      <c r="C28" s="16" t="s">
        <v>50</v>
      </c>
      <c r="D28" s="16" t="s">
        <v>49</v>
      </c>
      <c r="E28" s="16" t="str">
        <f>E19</f>
        <v>Школа педагогічної майстерності</v>
      </c>
      <c r="F28" s="14" t="s">
        <v>55</v>
      </c>
      <c r="G28" s="16" t="s">
        <v>57</v>
      </c>
      <c r="H28" s="16" t="str">
        <f>H19</f>
        <v>120 год./4 кредити ЄКТС</v>
      </c>
      <c r="I28" s="16" t="str">
        <f>I19</f>
        <v>листопад 2023-березень 2024</v>
      </c>
      <c r="J28" s="16" t="s">
        <v>122</v>
      </c>
      <c r="K28" s="14"/>
      <c r="L28" s="10"/>
      <c r="M28" s="10"/>
    </row>
    <row r="29" spans="1:432" ht="32.4" customHeight="1" x14ac:dyDescent="0.3">
      <c r="A29" s="72">
        <v>9</v>
      </c>
      <c r="B29" s="74" t="str">
        <f>[2]ННІУ!B6</f>
        <v>Горбашевська Марина Олексіївна</v>
      </c>
      <c r="C29" s="76" t="str">
        <f>[2]ННІУ!C6</f>
        <v>к.е.н, доцент</v>
      </c>
      <c r="D29" s="76" t="str">
        <f>[2]ННІУ!D6</f>
        <v>доцент</v>
      </c>
      <c r="E29" s="16" t="str">
        <f>[2]ННІУ!E6</f>
        <v>Школа педагогічної майстерності</v>
      </c>
      <c r="F29" s="14" t="str">
        <f>[2]ННІУ!F6</f>
        <v>дистанційна</v>
      </c>
      <c r="G29" s="16" t="str">
        <f>[2]ННІУ!G6</f>
        <v>онлайн лекції</v>
      </c>
      <c r="H29" s="16" t="str">
        <f>[2]ННІУ!H6</f>
        <v xml:space="preserve"> 
4 кредита ЄКТС/ 120 годин </v>
      </c>
      <c r="I29" s="16" t="str">
        <f>[2]ННІУ!I6</f>
        <v>26.10.2023-29.02.2024</v>
      </c>
      <c r="J29" s="16" t="str">
        <f>[2]ННІУ!J6</f>
        <v>Маріупольський державний університет</v>
      </c>
      <c r="K29" s="14"/>
      <c r="L29" s="10"/>
      <c r="M29" s="10"/>
    </row>
    <row r="30" spans="1:432" ht="30.6" customHeight="1" x14ac:dyDescent="0.3">
      <c r="A30" s="73"/>
      <c r="B30" s="75"/>
      <c r="C30" s="77"/>
      <c r="D30" s="77"/>
      <c r="E30" s="16" t="str">
        <f>[2]ННІУ!E7</f>
        <v>English for academic staff</v>
      </c>
      <c r="F30" s="14" t="str">
        <f>[2]ННІУ!F7</f>
        <v>дистанційна</v>
      </c>
      <c r="G30" s="16" t="str">
        <f>[2]ННІУ!G7</f>
        <v>онлайн лекції</v>
      </c>
      <c r="H30" s="16" t="str">
        <f>[2]ННІУ!H7</f>
        <v xml:space="preserve"> 
6 кредитов ЄКТС/ 180 годин </v>
      </c>
      <c r="I30" s="16" t="str">
        <f>[2]ННІУ!I7</f>
        <v>вересень 23- червень 24</v>
      </c>
      <c r="J30" s="16" t="str">
        <f>[2]ННІУ!J7</f>
        <v>В межах Проєкту REDU «Відродження переміщених університетів: посилення конкурентоспроможності, підтримка громад»</v>
      </c>
      <c r="K30" s="14"/>
      <c r="L30" s="10"/>
      <c r="M30" s="10"/>
    </row>
    <row r="31" spans="1:432" ht="66" customHeight="1" x14ac:dyDescent="0.3">
      <c r="A31" s="72">
        <v>10</v>
      </c>
      <c r="B31" s="74" t="str">
        <f>[2]ННІУ!B12</f>
        <v>Мацука Вікторія Миколаївна</v>
      </c>
      <c r="C31" s="76" t="str">
        <f>[2]ННІУ!C12</f>
        <v>к.е.н, доцент</v>
      </c>
      <c r="D31" s="76" t="str">
        <f>[2]ННІУ!D12</f>
        <v>доцент</v>
      </c>
      <c r="E31" s="16" t="str">
        <f>[2]ННІУ!E12</f>
        <v>Школа педагогічної майстерності</v>
      </c>
      <c r="F31" s="14" t="str">
        <f>[2]ННІУ!F12</f>
        <v>дистанційна</v>
      </c>
      <c r="G31" s="16" t="str">
        <f>[2]ННІУ!G12</f>
        <v>онлайн лекції</v>
      </c>
      <c r="H31" s="16" t="str">
        <f>[2]ННІУ!H12</f>
        <v xml:space="preserve"> 
4 кредита ЄКТС/ 120 годин </v>
      </c>
      <c r="I31" s="16" t="str">
        <f>[2]ННІУ!I12</f>
        <v>26.10.2023-29.02.2024</v>
      </c>
      <c r="J31" s="16" t="str">
        <f>[2]ННІУ!J12</f>
        <v>Маріупольський державний університет</v>
      </c>
      <c r="K31" s="14"/>
      <c r="L31" s="10"/>
      <c r="M31" s="10"/>
    </row>
    <row r="32" spans="1:432" ht="49.2" customHeight="1" x14ac:dyDescent="0.3">
      <c r="A32" s="73"/>
      <c r="B32" s="75"/>
      <c r="C32" s="77"/>
      <c r="D32" s="77"/>
      <c r="E32" s="16" t="str">
        <f>[2]ННІУ!E13</f>
        <v>English for academic staff</v>
      </c>
      <c r="F32" s="14" t="str">
        <f>[2]ННІУ!F13</f>
        <v>дистанційна</v>
      </c>
      <c r="G32" s="16" t="str">
        <f>[2]ННІУ!G13</f>
        <v>онлайн лекції</v>
      </c>
      <c r="H32" s="16" t="str">
        <f>[2]ННІУ!H13</f>
        <v xml:space="preserve"> 
6 кредитов ЄКТС/ 180 годин </v>
      </c>
      <c r="I32" s="16" t="str">
        <f>[2]ННІУ!I13</f>
        <v>вересень 23- червень 24</v>
      </c>
      <c r="J32" s="16" t="str">
        <f>[2]ННІУ!J13</f>
        <v>В межах Проєкту REDU «Відродження переміщених університетів: посилення конкурентоспроможності, підтримка громад»</v>
      </c>
      <c r="K32" s="14"/>
      <c r="L32" s="10"/>
      <c r="M32" s="10"/>
    </row>
    <row r="33" spans="1:13" ht="66" customHeight="1" x14ac:dyDescent="0.3">
      <c r="A33" s="26">
        <v>11</v>
      </c>
      <c r="B33" s="16" t="str">
        <f>[2]ННІУ!B20</f>
        <v>Коверза Вікторія Семенівна</v>
      </c>
      <c r="C33" s="16" t="str">
        <f>[2]ННІУ!C20</f>
        <v>к.е.н., доцент</v>
      </c>
      <c r="D33" s="16" t="str">
        <f>[2]ННІУ!D20</f>
        <v>доцент</v>
      </c>
      <c r="E33" s="16" t="str">
        <f>[2]ННІУ!E20</f>
        <v>Школа педагогічної майстерності</v>
      </c>
      <c r="F33" s="14" t="str">
        <f>[2]ННІУ!F20</f>
        <v>дистанційна</v>
      </c>
      <c r="G33" s="16" t="str">
        <f>[2]ННІУ!G20</f>
        <v>онлайн лекції</v>
      </c>
      <c r="H33" s="16" t="str">
        <f>[2]ННІУ!H20</f>
        <v>4 кредита ЄКТС/120 год26.10.2023 - 29.02.2023МДУ</v>
      </c>
      <c r="I33" s="16" t="str">
        <f t="shared" ref="I33:J33" si="0">I31</f>
        <v>26.10.2023-29.02.2024</v>
      </c>
      <c r="J33" s="16" t="str">
        <f t="shared" si="0"/>
        <v>Маріупольський державний університет</v>
      </c>
      <c r="K33" s="14"/>
      <c r="L33" s="10"/>
      <c r="M33" s="10"/>
    </row>
    <row r="34" spans="1:13" ht="75" customHeight="1" x14ac:dyDescent="0.3">
      <c r="A34" s="26">
        <v>12</v>
      </c>
      <c r="B34" s="16" t="str">
        <f>[2]ННІУ!B25</f>
        <v>Кислова Людмила Анатоліївна</v>
      </c>
      <c r="C34" s="16" t="str">
        <f>[2]ННІУ!C25</f>
        <v>к.е.н., доцент</v>
      </c>
      <c r="D34" s="16" t="str">
        <f>[2]ННІУ!D25</f>
        <v>доцент</v>
      </c>
      <c r="E34" s="16" t="str">
        <f>[2]ННІУ!E25</f>
        <v>Школа педагогічної майстерності</v>
      </c>
      <c r="F34" s="14" t="str">
        <f>[2]ННІУ!F25</f>
        <v>дистанційна</v>
      </c>
      <c r="G34" s="16" t="str">
        <f>[2]ННІУ!G25</f>
        <v>онлайн лекції</v>
      </c>
      <c r="H34" s="16" t="str">
        <f>[2]ННІУ!H25</f>
        <v xml:space="preserve"> 
4 кредита ЄКТС/ 120 годин </v>
      </c>
      <c r="I34" s="16" t="str">
        <f>[2]ННІУ!I25</f>
        <v>26.10.2023-29.02.2024</v>
      </c>
      <c r="J34" s="16" t="str">
        <f>[2]ННІУ!J25</f>
        <v>Маріупольський державний університет</v>
      </c>
      <c r="K34" s="14"/>
      <c r="L34" s="10"/>
      <c r="M34" s="10"/>
    </row>
    <row r="35" spans="1:13" ht="19.8" customHeight="1" x14ac:dyDescent="0.3">
      <c r="A35" s="79" t="s">
        <v>149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37"/>
      <c r="M35" s="10"/>
    </row>
    <row r="36" spans="1:13" ht="66" customHeight="1" x14ac:dyDescent="0.3">
      <c r="A36" s="26">
        <v>13</v>
      </c>
      <c r="B36" s="16" t="s">
        <v>51</v>
      </c>
      <c r="C36" s="16" t="s">
        <v>52</v>
      </c>
      <c r="D36" s="16" t="s">
        <v>53</v>
      </c>
      <c r="E36" s="16" t="s">
        <v>54</v>
      </c>
      <c r="F36" s="14" t="s">
        <v>55</v>
      </c>
      <c r="G36" s="16" t="str">
        <f>[3]ННІУ!G9</f>
        <v>тренінги з опрацювання документів туристиної звітності</v>
      </c>
      <c r="H36" s="16" t="s">
        <v>75</v>
      </c>
      <c r="I36" s="16" t="str">
        <f>[3]ННІУ!I9</f>
        <v>15-19 травня</v>
      </c>
      <c r="J36" s="16" t="str">
        <f>[3]ННІУ!J9</f>
        <v>ТОВ "СкайТревел"</v>
      </c>
      <c r="K36" s="14"/>
      <c r="L36" s="10"/>
      <c r="M36" s="10"/>
    </row>
    <row r="37" spans="1:13" ht="66" customHeight="1" x14ac:dyDescent="0.3">
      <c r="A37" s="26">
        <v>14</v>
      </c>
      <c r="B37" s="16" t="str">
        <f>[3]ННІУ!B6</f>
        <v>Аракелова Інна Олександрівна</v>
      </c>
      <c r="C37" s="16" t="str">
        <f>[3]ННІУ!C6</f>
        <v>к.е.н., доцент</v>
      </c>
      <c r="D37" s="16" t="str">
        <f>[3]ННІУ!D6</f>
        <v>викладач кафедри маркетингу та туризму</v>
      </c>
      <c r="E37" s="16" t="str">
        <f>[3]ННІУ!E6</f>
        <v xml:space="preserve">онлайн-тренінг </v>
      </c>
      <c r="F37" s="14" t="str">
        <f>[3]ННІУ!F6</f>
        <v>дистанційна, тренінг на підприємстві</v>
      </c>
      <c r="G37" s="16" t="str">
        <f>[3]ННІУ!G6</f>
        <v>онлайн-тренінг з  маркетингових комунікацій</v>
      </c>
      <c r="H37" s="16" t="s">
        <v>75</v>
      </c>
      <c r="I37" s="16" t="str">
        <f>[3]ННІУ!I6</f>
        <v>2 семестр 2023-2024</v>
      </c>
      <c r="J37" s="16" t="str">
        <f>[3]ННІУ!J6</f>
        <v>ТОВ "Тріко Трейд" та перший київський швейний кооператив</v>
      </c>
      <c r="K37" s="14"/>
      <c r="L37" s="10"/>
      <c r="M37" s="10"/>
    </row>
    <row r="38" spans="1:13" ht="66" customHeight="1" x14ac:dyDescent="0.3">
      <c r="A38" s="26">
        <v>15</v>
      </c>
      <c r="B38" s="16" t="str">
        <f>[3]ННІУ!B7</f>
        <v>Балабаниць Анжеліка Володимирівна</v>
      </c>
      <c r="C38" s="16" t="str">
        <f>[3]ННІУ!C7</f>
        <v>д.е.н., професор</v>
      </c>
      <c r="D38" s="16" t="str">
        <f>[3]ННІУ!D7</f>
        <v>завідувач кафедри маркетингу та туризму</v>
      </c>
      <c r="E38" s="16" t="str">
        <f>[3]ННІУ!E7</f>
        <v>стажування English for academic staff</v>
      </c>
      <c r="F38" s="14" t="str">
        <f>[3]ННІУ!F7</f>
        <v>дистанційна</v>
      </c>
      <c r="G38" s="16" t="str">
        <f>[3]ННІУ!G7</f>
        <v>вивчення англійської мови</v>
      </c>
      <c r="H38" s="16" t="s">
        <v>150</v>
      </c>
      <c r="I38" s="16" t="str">
        <f>[3]ННІУ!I7</f>
        <v>Протягом 2024</v>
      </c>
      <c r="J38" s="16" t="str">
        <f>[3]ННІУ!J7</f>
        <v>Проєкт "Відродження переміщених університетів: посилення конкурентоспроможності, підтримка громад"</v>
      </c>
      <c r="K38" s="14"/>
      <c r="L38" s="10"/>
      <c r="M38" s="10"/>
    </row>
    <row r="39" spans="1:13" ht="66" customHeight="1" x14ac:dyDescent="0.3">
      <c r="A39" s="26">
        <v>16</v>
      </c>
      <c r="B39" s="16" t="str">
        <f>[3]ННІУ!B8</f>
        <v>Горюнова Катерина Анатоліївна</v>
      </c>
      <c r="C39" s="16">
        <f>[3]ННІУ!C8</f>
        <v>0</v>
      </c>
      <c r="D39" s="16" t="str">
        <f>[3]ННІУ!D8</f>
        <v>старший викладач кафедри маркетингу та туризму</v>
      </c>
      <c r="E39" s="16" t="str">
        <f>[3]ННІУ!E8</f>
        <v>навчальний візит до Університету Халла, Англія</v>
      </c>
      <c r="F39" s="14" t="str">
        <f>[3]ННІУ!F8</f>
        <v>очна</v>
      </c>
      <c r="G39" s="16" t="str">
        <f>[3]ННІУ!G8</f>
        <v>навчання з інтернаціоналізації вищої освіти та новітніх методів викладання</v>
      </c>
      <c r="H39" s="16" t="s">
        <v>75</v>
      </c>
      <c r="I39" s="16" t="str">
        <f>[3]ННІУ!I8</f>
        <v>12-19 лютого 2024</v>
      </c>
      <c r="J39" s="16" t="str">
        <f>[3]ННІУ!J8</f>
        <v>Університету Халла, Англія</v>
      </c>
      <c r="K39" s="14"/>
      <c r="L39" s="10"/>
      <c r="M39" s="10"/>
    </row>
    <row r="40" spans="1:13" ht="66" customHeight="1" x14ac:dyDescent="0.3">
      <c r="A40" s="26">
        <v>17</v>
      </c>
      <c r="B40" s="16" t="str">
        <f>[3]ННІУ!B10</f>
        <v>Стойка Андрій Васильович</v>
      </c>
      <c r="C40" s="16" t="str">
        <f>[3]ННІУ!C10</f>
        <v>д.держ.упр., професор</v>
      </c>
      <c r="D40" s="16" t="str">
        <f>[3]ННІУ!D10</f>
        <v>професор кафедри маркетингу та туризму</v>
      </c>
      <c r="E40" s="16" t="str">
        <f>[3]ННІУ!E10</f>
        <v>навчальний візит до Університету Халла, Англія</v>
      </c>
      <c r="F40" s="14" t="str">
        <f>[3]ННІУ!F10</f>
        <v>очна</v>
      </c>
      <c r="G40" s="16" t="str">
        <f>[3]ННІУ!G10</f>
        <v>навчання з інтернаціоналізації вищої освіти та новітніх методів викладання</v>
      </c>
      <c r="H40" s="16" t="s">
        <v>75</v>
      </c>
      <c r="I40" s="16" t="str">
        <f>[3]ННІУ!I10</f>
        <v>12-19 лютого 2024</v>
      </c>
      <c r="J40" s="16" t="str">
        <f>[3]ННІУ!J10</f>
        <v>Університету Халла, Англія</v>
      </c>
      <c r="K40" s="14"/>
      <c r="L40" s="10"/>
      <c r="M40" s="10"/>
    </row>
    <row r="41" spans="1:13" ht="66" customHeight="1" x14ac:dyDescent="0.3">
      <c r="A41" s="26">
        <v>18</v>
      </c>
      <c r="B41" s="16" t="str">
        <f>[3]ННІУ!B11</f>
        <v>Токарева Валентина Іванівна</v>
      </c>
      <c r="C41" s="16" t="str">
        <f>[3]ННІУ!C11</f>
        <v>д.держ.упр., професор</v>
      </c>
      <c r="D41" s="16" t="str">
        <f>[3]ННІУ!D11</f>
        <v>професор кафедри маркетингу та туризму</v>
      </c>
      <c r="E41" s="16" t="str">
        <f>[3]ННІУ!E11</f>
        <v>онлайн-тренінг</v>
      </c>
      <c r="F41" s="14" t="str">
        <f>[3]ННІУ!F11</f>
        <v>дистанційна</v>
      </c>
      <c r="G41" s="16" t="str">
        <f>[3]ННІУ!G11</f>
        <v>тренінги з опрацювання документів туристиної звітності</v>
      </c>
      <c r="H41" s="16" t="s">
        <v>75</v>
      </c>
      <c r="I41" s="16" t="str">
        <f>[3]ННІУ!I11</f>
        <v>15-19 травня</v>
      </c>
      <c r="J41" s="16" t="str">
        <f>[3]ННІУ!J11</f>
        <v>ТОВ "СкайТревел"</v>
      </c>
      <c r="K41" s="14"/>
      <c r="L41" s="10"/>
      <c r="M41" s="10"/>
    </row>
    <row r="42" spans="1:13" ht="26.7" customHeight="1" x14ac:dyDescent="0.3">
      <c r="A42" s="106" t="s">
        <v>61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  <c r="L42" s="10"/>
      <c r="M42" s="10"/>
    </row>
    <row r="43" spans="1:13" ht="15.6" customHeight="1" x14ac:dyDescent="0.3">
      <c r="A43" s="109" t="s">
        <v>62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1"/>
      <c r="L43" s="10"/>
      <c r="M43" s="10"/>
    </row>
    <row r="44" spans="1:13" ht="77.7" customHeight="1" x14ac:dyDescent="0.3">
      <c r="A44" s="26">
        <v>19</v>
      </c>
      <c r="B44" s="16" t="str">
        <f>[4]ЗВЕДЕНИЙ!B23</f>
        <v>Волік Вячеслав Вікторович</v>
      </c>
      <c r="C44" s="16" t="s">
        <v>134</v>
      </c>
      <c r="D44" s="16" t="str">
        <f>[4]ЗВЕДЕНИЙ!D23</f>
        <v>професор кафедри права</v>
      </c>
      <c r="E44" s="16" t="str">
        <f>[4]ЗВЕДЕНИЙ!E23</f>
        <v>Розвиток професійних компетентностей</v>
      </c>
      <c r="F44" s="14" t="str">
        <f>[4]ЗВЕДЕНИЙ!F23</f>
        <v>Дистанційна</v>
      </c>
      <c r="G44" s="16" t="str">
        <f>[4]ЗВЕДЕНИЙ!G23</f>
        <v>Семінари, практикуми, тренінги, вебінари, майстер-класи тощо</v>
      </c>
      <c r="H44" s="16" t="str">
        <f>[4]ЗВЕДЕНИЙ!H23</f>
        <v>до 150 годин (до 5 ECTS)</v>
      </c>
      <c r="I44" s="16" t="str">
        <f>[4]ЗВЕДЕНИЙ!I23</f>
        <v>2024 рік</v>
      </c>
      <c r="J44" s="16" t="str">
        <f>[4]ЗВЕДЕНИЙ!J23</f>
        <v>Відповідно до статті 59 Закону України "Про освіту", он-лайн курси Prometheus та інші.</v>
      </c>
      <c r="K44" s="14"/>
      <c r="L44" s="10"/>
      <c r="M44" s="10"/>
    </row>
    <row r="45" spans="1:13" ht="66" customHeight="1" x14ac:dyDescent="0.3">
      <c r="A45" s="26">
        <v>20</v>
      </c>
      <c r="B45" s="16" t="str">
        <f>[4]ЗВЕДЕНИЙ!B24</f>
        <v xml:space="preserve">Шебаніц Діана Миколаївна                 </v>
      </c>
      <c r="C45" s="16" t="str">
        <f>[4]ЗВЕДЕНИЙ!C24</f>
        <v>к.і.н., доцент</v>
      </c>
      <c r="D45" s="16" t="str">
        <f>[4]ЗВЕДЕНИЙ!D24</f>
        <v xml:space="preserve">доцент кафедри права </v>
      </c>
      <c r="E45" s="16" t="str">
        <f>[4]ЗВЕДЕНИЙ!E24</f>
        <v>"Правова компетентність в еру цифрової трансформації"</v>
      </c>
      <c r="F45" s="14" t="str">
        <f>[4]ЗВЕДЕНИЙ!F24</f>
        <v>дистанційна</v>
      </c>
      <c r="G45" s="16" t="str">
        <f>[4]ЗВЕДЕНИЙ!G24</f>
        <v>науково-педагогічна</v>
      </c>
      <c r="H45" s="16" t="str">
        <f>[4]ЗВЕДЕНИЙ!H24</f>
        <v>6 кред. ЕСТS (180 академ. годин)</v>
      </c>
      <c r="I45" s="16" t="str">
        <f>[4]ЗВЕДЕНИЙ!I24</f>
        <v>1січня- 11лютого 2024 р.</v>
      </c>
      <c r="J45" s="16" t="str">
        <f>[4]ЗВЕДЕНИЙ!J24</f>
        <v>Одеський державний університет внутрішніх справ Центр українсько-європейського наукового співробітництва</v>
      </c>
      <c r="K45" s="14"/>
      <c r="L45" s="10"/>
      <c r="M45" s="10"/>
    </row>
    <row r="46" spans="1:13" ht="19.2" customHeight="1" thickBot="1" x14ac:dyDescent="0.35">
      <c r="A46" s="82" t="s">
        <v>63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3"/>
      <c r="L46" s="10"/>
      <c r="M46" s="10"/>
    </row>
    <row r="47" spans="1:13" ht="66" customHeight="1" thickBot="1" x14ac:dyDescent="0.35">
      <c r="A47" s="48">
        <v>21</v>
      </c>
      <c r="B47" s="49" t="str">
        <f>[1]ЗВЕДЕНИЙ!B62</f>
        <v>Зеленська Вікторія Анатоліївна</v>
      </c>
      <c r="C47" s="49" t="str">
        <f>[1]ЗВЕДЕНИЙ!C62</f>
        <v>к.б.н.</v>
      </c>
      <c r="D47" s="49" t="str">
        <f>[1]ЗВЕДЕНИЙ!D62</f>
        <v>кафедра Рпонс</v>
      </c>
      <c r="E47" s="49" t="str">
        <f>[1]ЗВЕДЕНИЙ!E62</f>
        <v>удосконалення компетенцій напряму екологія, біологія</v>
      </c>
      <c r="F47" s="43" t="str">
        <f>[1]ЗВЕДЕНИЙ!F62</f>
        <v>дистанційно</v>
      </c>
      <c r="G47" s="42" t="str">
        <f>[1]ЗВЕДЕНИЙ!G62</f>
        <v>стажування</v>
      </c>
      <c r="H47" s="42" t="str">
        <f>[1]ЗВЕДЕНИЙ!H62</f>
        <v>180 годин/ 6 кредитів ЄКТС</v>
      </c>
      <c r="I47" s="42" t="str">
        <f>[1]ЗВЕДЕНИЙ!I62</f>
        <v>протягом року</v>
      </c>
      <c r="J47" s="42" t="str">
        <f>$J$55</f>
        <v>Заклади вищої освіти, юридичні/фізичні особи</v>
      </c>
      <c r="K47" s="43"/>
      <c r="L47" s="10"/>
      <c r="M47" s="10"/>
    </row>
    <row r="48" spans="1:13" ht="13.8" customHeight="1" thickBot="1" x14ac:dyDescent="0.35">
      <c r="A48" s="93" t="s">
        <v>69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10"/>
      <c r="M48" s="10"/>
    </row>
    <row r="49" spans="1:13" ht="83.4" customHeight="1" x14ac:dyDescent="0.3">
      <c r="A49" s="33">
        <v>22</v>
      </c>
      <c r="B49" s="36" t="str">
        <f>[1]ЗВЕДЕНИЙ!B57</f>
        <v>Мнацаканян Марія Сергіївна</v>
      </c>
      <c r="C49" s="36" t="str">
        <f>[1]ЗВЕДЕНИЙ!C57</f>
        <v>к.т.н.</v>
      </c>
      <c r="D49" s="36" t="str">
        <f>[1]ЗВЕДЕНИЙ!D57</f>
        <v>доцент кафедри САІТ</v>
      </c>
      <c r="E49" s="36" t="str">
        <f>[1]ЗВЕДЕНИЙ!E57</f>
        <v>підвищення рівня обізнаності щодо сучасних тенденцій розвитку комп'ютерних наук</v>
      </c>
      <c r="F49" s="31" t="str">
        <f>[1]ЗВЕДЕНИЙ!F57</f>
        <v>онлайн</v>
      </c>
      <c r="G49" s="36" t="str">
        <f>[1]ЗВЕДЕНИЙ!G57</f>
        <v>стажування</v>
      </c>
      <c r="H49" s="36" t="str">
        <f>[1]ЗВЕДЕНИЙ!H57</f>
        <v>180 годин (6 кредитів ЄКТС)</v>
      </c>
      <c r="I49" s="36" t="s">
        <v>76</v>
      </c>
      <c r="J49" s="36" t="str">
        <f>[1]ЗВЕДЕНИЙ!J57</f>
        <v>Національний авіаційний університет, Факультет кібербезпеки, комп'ютерної та програмної інженерії</v>
      </c>
      <c r="K49" s="31"/>
      <c r="L49" s="10"/>
      <c r="M49" s="10"/>
    </row>
    <row r="50" spans="1:13" ht="19.8" customHeight="1" thickBot="1" x14ac:dyDescent="0.35">
      <c r="A50" s="82" t="s">
        <v>86</v>
      </c>
      <c r="B50" s="83"/>
      <c r="C50" s="83"/>
      <c r="D50" s="83"/>
      <c r="E50" s="83"/>
      <c r="F50" s="83"/>
      <c r="G50" s="83"/>
      <c r="H50" s="83"/>
      <c r="I50" s="83"/>
      <c r="J50" s="83"/>
      <c r="K50" s="84"/>
      <c r="L50" s="10"/>
      <c r="M50" s="10"/>
    </row>
    <row r="51" spans="1:13" ht="42" customHeight="1" thickBot="1" x14ac:dyDescent="0.35">
      <c r="A51" s="41">
        <v>23</v>
      </c>
      <c r="B51" s="42" t="str">
        <f>[5]ЕПФ!B18</f>
        <v>Омельченко Ганна Петрівна</v>
      </c>
      <c r="C51" s="42" t="str">
        <f>[5]ЕПФ!C18</f>
        <v>к.е.н., доцент</v>
      </c>
      <c r="D51" s="42" t="str">
        <f>[5]ЕПФ!D18</f>
        <v>доцент кафедри ЕМЕВ</v>
      </c>
      <c r="E51" s="42" t="str">
        <f>[5]ЕПФ!E18</f>
        <v>Школа педагогічної майстерності</v>
      </c>
      <c r="F51" s="43" t="str">
        <f>[5]ЕПФ!F18</f>
        <v>дистанційна</v>
      </c>
      <c r="G51" s="42" t="str">
        <f>[5]ЕПФ!G18</f>
        <v>онлайн лекції</v>
      </c>
      <c r="H51" s="42" t="str">
        <f>[5]ЕПФ!H18</f>
        <v xml:space="preserve"> 
4 кредити ЄКТС/ 120 годин </v>
      </c>
      <c r="I51" s="42" t="str">
        <f>[5]ЕПФ!I18</f>
        <v>26.10.2023-29.02.2024</v>
      </c>
      <c r="J51" s="42" t="str">
        <f>[5]ЕПФ!J18</f>
        <v>Маріупольський державний університет</v>
      </c>
      <c r="K51" s="43"/>
      <c r="L51" s="10"/>
      <c r="M51" s="10"/>
    </row>
    <row r="52" spans="1:13" ht="42" customHeight="1" thickBot="1" x14ac:dyDescent="0.35">
      <c r="A52" s="41">
        <v>24</v>
      </c>
      <c r="B52" s="42" t="str">
        <f>[5]ЕПФ!B19</f>
        <v>Захарова Ольга Володимирівна</v>
      </c>
      <c r="C52" s="42" t="str">
        <f>[5]ЕПФ!C19</f>
        <v>к.е.н., доцент</v>
      </c>
      <c r="D52" s="42" t="str">
        <f>[5]ЕПФ!D19</f>
        <v>в.о. зав. кафедри ЕМЕВ</v>
      </c>
      <c r="E52" s="42" t="str">
        <f>[5]ЕПФ!E19</f>
        <v>Школа педагогічної майстерності</v>
      </c>
      <c r="F52" s="43" t="str">
        <f>[5]ЕПФ!F19</f>
        <v>дистанційна</v>
      </c>
      <c r="G52" s="42" t="str">
        <f>[5]ЕПФ!G19</f>
        <v>онлайн лекції</v>
      </c>
      <c r="H52" s="42" t="str">
        <f>[5]ЕПФ!H19</f>
        <v xml:space="preserve"> 
4 кредити ЄКТС/ 120 годин </v>
      </c>
      <c r="I52" s="42" t="str">
        <f>[5]ЕПФ!I19</f>
        <v>26.10.2023-29.02.2024</v>
      </c>
      <c r="J52" s="42" t="str">
        <f>[5]ЕПФ!J19</f>
        <v>Маріупольський державний університет</v>
      </c>
      <c r="K52" s="43"/>
      <c r="L52" s="10"/>
      <c r="M52" s="10"/>
    </row>
    <row r="53" spans="1:13" ht="25.8" customHeight="1" thickBot="1" x14ac:dyDescent="0.35">
      <c r="A53" s="115" t="s">
        <v>64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0"/>
      <c r="M53" s="10"/>
    </row>
    <row r="54" spans="1:13" ht="13.2" customHeight="1" x14ac:dyDescent="0.3">
      <c r="A54" s="116" t="s">
        <v>65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8"/>
      <c r="L54" s="10"/>
      <c r="M54" s="10"/>
    </row>
    <row r="55" spans="1:13" ht="165.45" customHeight="1" x14ac:dyDescent="0.3">
      <c r="A55" s="26">
        <v>25</v>
      </c>
      <c r="B55" s="16" t="str">
        <f>[6]ФІМ!B8</f>
        <v>Бодик Остап Петрович</v>
      </c>
      <c r="C55" s="16" t="s">
        <v>123</v>
      </c>
      <c r="D55" s="16" t="s">
        <v>135</v>
      </c>
      <c r="E55" s="16" t="str">
        <f>[6]ФІМ!E8</f>
        <v>Актуальні проблеми лінгводидактики, літературознавства і лінгвістики; розвиток фахових компетентностей учителя НУШ; дизайн/модернізація освітньо-професійних/навчальних програм (нові або оновлені курси); розробка навчальних матеріалів; дизайн електронних посібників для студентів; пілотне впровадження нових / модернізованих е-курсів</v>
      </c>
      <c r="F55" s="14" t="str">
        <f>[6]ФІМ!F8</f>
        <v>Інституційна (очна/дистанційна)</v>
      </c>
      <c r="G55" s="16" t="str">
        <f>[6]ФІМ!G8</f>
        <v>Навчання за програмою ПК (у тому числі участь у семінарах, практикумах, тренінгах, вебінарах, майстер-класах тощо)/стажування</v>
      </c>
      <c r="H55" s="16" t="str">
        <f>[6]ФІМ!H8</f>
        <v>30 годин /1 кредит ЄКТС</v>
      </c>
      <c r="I55" s="16" t="str">
        <f>[6]ФІМ!I8</f>
        <v>Протягом 2024 року</v>
      </c>
      <c r="J55" s="16" t="str">
        <f>[6]ФІМ!J8</f>
        <v>Заклади вищої освіти, юридичні/фізичні особи</v>
      </c>
      <c r="K55" s="14"/>
      <c r="L55" s="10"/>
      <c r="M55" s="10"/>
    </row>
    <row r="56" spans="1:13" ht="152.69999999999999" customHeight="1" x14ac:dyDescent="0.3">
      <c r="A56" s="26">
        <v>26</v>
      </c>
      <c r="B56" s="16" t="str">
        <f>[6]ФІМ!B9</f>
        <v>Стьопін Максим Григорович</v>
      </c>
      <c r="C56" s="16" t="s">
        <v>13</v>
      </c>
      <c r="D56" s="16" t="s">
        <v>136</v>
      </c>
      <c r="E56" s="16" t="str">
        <f>[6]ФІМ!E9</f>
        <v>Актуальні проблеми лінгводидактики; гейміфікація в навчальному процесі; дизайн/модернізація навчальних програм (нові або оновлені курси); розробка навчальних матеріалів; пілотне впровадження нових / модернізованих е-курсів</v>
      </c>
      <c r="F56" s="14" t="str">
        <f>[6]ФІМ!F9</f>
        <v>Інституційна (очна/дистанційна)</v>
      </c>
      <c r="G56" s="16" t="str">
        <f>[6]ФІМ!G9</f>
        <v>Навчання за програмою ПК (у тому числі участь у семінарах, практикумах, тренінгах, вебінарах, майстер-класах тощо)/міжнародне стажування</v>
      </c>
      <c r="H56" s="16" t="str">
        <f>[6]ФІМ!H9</f>
        <v>30 годин /1 кредит ЄКТС</v>
      </c>
      <c r="I56" s="16" t="str">
        <f>[6]ФІМ!I9</f>
        <v>Протягом 2024 року</v>
      </c>
      <c r="J56" s="16" t="str">
        <f>[6]ФІМ!J9</f>
        <v>Університет Мессіни, Італія</v>
      </c>
      <c r="K56" s="14"/>
      <c r="L56" s="10"/>
      <c r="M56" s="10"/>
    </row>
    <row r="57" spans="1:13" ht="123.45" customHeight="1" x14ac:dyDescent="0.3">
      <c r="A57" s="26">
        <v>27</v>
      </c>
      <c r="B57" s="16" t="str">
        <f>[6]ФІМ!B10</f>
        <v>Розумна Тетяна Сергіївна</v>
      </c>
      <c r="C57" s="16" t="s">
        <v>124</v>
      </c>
      <c r="D57" s="16" t="s">
        <v>137</v>
      </c>
      <c r="E57" s="16" t="str">
        <f>[6]ФІМ!E10</f>
        <v>Актуальні проблеми лінгводидактики та лінгвістики; розвиток фахових компетентностей у педагогічній, науково-дослідній, організаційно-управлінській діяльності учителя НУШ/філолога-словесника; розвиток професійної компетенції викладача ЗВО</v>
      </c>
      <c r="F57" s="14" t="str">
        <f>[6]ФІМ!F10</f>
        <v>Інституційна (очна/дистанційна)</v>
      </c>
      <c r="G57" s="16" t="str">
        <f>[6]ФІМ!G10</f>
        <v>Навчання за програмою ПК (у тому числі участь у семінарах, практикумах, тренінгах, вебінарах, майстер-класах тощо)/стажування</v>
      </c>
      <c r="H57" s="16" t="str">
        <f>[6]ФІМ!H10</f>
        <v>30 годин /1 кредит ЄКТС</v>
      </c>
      <c r="I57" s="16" t="str">
        <f>[6]ФІМ!I10</f>
        <v>Протягом 2024 року</v>
      </c>
      <c r="J57" s="16" t="str">
        <f>[6]ФІМ!J10</f>
        <v>Заклади вищої освіти, юридичні/фізичні особи</v>
      </c>
      <c r="K57" s="14"/>
      <c r="L57" s="10"/>
      <c r="M57" s="10"/>
    </row>
    <row r="58" spans="1:13" ht="114" customHeight="1" x14ac:dyDescent="0.3">
      <c r="A58" s="26">
        <v>28</v>
      </c>
      <c r="B58" s="16" t="str">
        <f>[6]ФІМ!B11</f>
        <v>Городнюк Наталя Андріївна</v>
      </c>
      <c r="C58" s="16" t="s">
        <v>115</v>
      </c>
      <c r="D58" s="16" t="s">
        <v>138</v>
      </c>
      <c r="E58" s="16" t="str">
        <f>[6]ФІМ!E11</f>
        <v>Актуальні проблеми літературознавства та компаративістики; розвиток фахових компетентностей у педагогічній, науково-дослідній, організаційно-управлінській діяльності філолога-словесника; розвиток професійної компетенції викладача ЗВО</v>
      </c>
      <c r="F58" s="14" t="str">
        <f>[6]ФІМ!F11</f>
        <v>Інституційна (очна/дистанційна)</v>
      </c>
      <c r="G58" s="16" t="str">
        <f>[6]ФІМ!G11</f>
        <v>Навчання за програмою ПК (у тому числі участь у семінарах, практикумах, тренінгах, вебінарах, майстер-класах тощо)/стажування</v>
      </c>
      <c r="H58" s="16" t="str">
        <f>[6]ФІМ!H11</f>
        <v>30 год. / 1 кредит ЄКТС</v>
      </c>
      <c r="I58" s="16" t="str">
        <f>[6]ФІМ!I11</f>
        <v>Протягом 2024 року</v>
      </c>
      <c r="J58" s="16" t="str">
        <f>[6]ФІМ!J11</f>
        <v>Заклади вищої освіти, юридичні/фізичні особи</v>
      </c>
      <c r="K58" s="14"/>
      <c r="L58" s="10"/>
      <c r="M58" s="10"/>
    </row>
    <row r="59" spans="1:13" ht="118.2" customHeight="1" x14ac:dyDescent="0.3">
      <c r="A59" s="26">
        <v>29</v>
      </c>
      <c r="B59" s="16" t="str">
        <f>[6]ФІМ!B12</f>
        <v>Павленко Олена Георгіївна</v>
      </c>
      <c r="C59" s="16" t="s">
        <v>115</v>
      </c>
      <c r="D59" s="16" t="s">
        <v>139</v>
      </c>
      <c r="E59" s="16" t="str">
        <f>[6]ФІМ!E12</f>
        <v>Актуальні проблеми перекладознавства, літературознавства і лінгвістики; розвиток фахових компетентностей філолога-перекладача; інноваційні методи викладання філологічних дисциплін; розвиток професійної компетенції викладача ЗВО</v>
      </c>
      <c r="F59" s="14" t="str">
        <f>[6]ФІМ!F12</f>
        <v>Інституційна (очна/дистанційна)</v>
      </c>
      <c r="G59" s="16" t="str">
        <f>[6]ФІМ!G12</f>
        <v>Навчання за програмою ПК (у тому числі участь у семінарах, практикумах, тренінгах, вебінарах, майстер-класах тощо)/стажування</v>
      </c>
      <c r="H59" s="16" t="str">
        <f>[6]ФІМ!H12</f>
        <v>30 год. / 1 кредит ЄКТС</v>
      </c>
      <c r="I59" s="16" t="str">
        <f>[6]ФІМ!I12</f>
        <v>Протягом 2024 року</v>
      </c>
      <c r="J59" s="16" t="str">
        <f>[6]ФІМ!J12</f>
        <v>Заклади вищої освіти, юридичні/фізичні особи</v>
      </c>
      <c r="K59" s="14"/>
      <c r="L59" s="10"/>
      <c r="M59" s="10"/>
    </row>
    <row r="60" spans="1:13" ht="121.95" customHeight="1" thickBot="1" x14ac:dyDescent="0.35">
      <c r="A60" s="32">
        <v>30</v>
      </c>
      <c r="B60" s="24" t="str">
        <f>[6]ФІМ!B13</f>
        <v>Золотько Юлія Сергіївна</v>
      </c>
      <c r="C60" s="24" t="s">
        <v>13</v>
      </c>
      <c r="D60" s="24" t="s">
        <v>125</v>
      </c>
      <c r="E60" s="24" t="str">
        <f>[6]ФІМ!E13</f>
        <v>Актуальні проблеми лінгводидактики та лінгвістики; розвиток фахових компетентностей учителя НУШ/філолога-перекладача; розвиток професійної компетенції викладача ЗВО</v>
      </c>
      <c r="F60" s="30" t="str">
        <f>[6]ФІМ!F13</f>
        <v>Інституційна (очна/дистанційна)</v>
      </c>
      <c r="G60" s="24" t="str">
        <f>[6]ФІМ!G13</f>
        <v>Навчання за програмою ПК (у тому числі участь у семінарах, практикумах, тренінгах, вебінарах, майстер-класах тощо)/стажування</v>
      </c>
      <c r="H60" s="24" t="str">
        <f>[6]ФІМ!H13</f>
        <v>30 год. / 1 кредит ЄКТС</v>
      </c>
      <c r="I60" s="24" t="str">
        <f>[6]ФІМ!I13</f>
        <v>Протягом 2024 року</v>
      </c>
      <c r="J60" s="24" t="str">
        <f>[6]ФІМ!J13</f>
        <v>Заклади вищої освіти, юридичні/фізичні особи</v>
      </c>
      <c r="K60" s="30"/>
      <c r="L60" s="10"/>
      <c r="M60" s="10"/>
    </row>
    <row r="61" spans="1:13" ht="163.19999999999999" customHeight="1" thickBot="1" x14ac:dyDescent="0.35">
      <c r="A61" s="41">
        <v>31</v>
      </c>
      <c r="B61" s="42" t="str">
        <f>[6]ФІМ!B14</f>
        <v>Моргунова Ольга Олександрівна</v>
      </c>
      <c r="C61" s="42" t="s">
        <v>126</v>
      </c>
      <c r="D61" s="42" t="s">
        <v>137</v>
      </c>
      <c r="E61" s="42" t="str">
        <f>[6]ФІМ!E14</f>
        <v>Актуальні проблеми лінгвістики та літературознавства; розвиток професійної компетенції викладача ЗВО</v>
      </c>
      <c r="F61" s="43" t="s">
        <v>127</v>
      </c>
      <c r="G61" s="42" t="str">
        <f>[6]ФІМ!G14</f>
        <v>Навчання за програмою ПК (у тому числі участь у семінарах, практикумах, тренінгах, вебінарах, майстер-класах тощо)/стажування</v>
      </c>
      <c r="H61" s="42" t="str">
        <f>[6]ФІМ!H14</f>
        <v>30 год. / 1 кредит ЄКТС</v>
      </c>
      <c r="I61" s="42" t="str">
        <f>[6]ФІМ!I14</f>
        <v>Протягом 2024 року</v>
      </c>
      <c r="J61" s="42" t="str">
        <f>[6]ФІМ!J14</f>
        <v>Заклади вищої освіти, юридичні/фізичні особи</v>
      </c>
      <c r="K61" s="43"/>
      <c r="L61" s="10"/>
      <c r="M61" s="10"/>
    </row>
    <row r="62" spans="1:13" ht="13.8" customHeight="1" thickBot="1" x14ac:dyDescent="0.35">
      <c r="A62" s="93" t="s">
        <v>67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10"/>
      <c r="M62" s="10"/>
    </row>
    <row r="63" spans="1:13" ht="91.95" customHeight="1" x14ac:dyDescent="0.3">
      <c r="A63" s="50">
        <v>32</v>
      </c>
      <c r="B63" s="36" t="str">
        <f>[1]ЗВЕДЕНИЙ!B39</f>
        <v>Трифонова Ганна Валеріївна</v>
      </c>
      <c r="C63" s="36" t="str">
        <f>[1]ЗВЕДЕНИЙ!C39</f>
        <v>кандидат наук із соціальних комунікацій, доцент</v>
      </c>
      <c r="D63" s="36" t="str">
        <f>[1]ЗВЕДЕНИЙ!D39</f>
        <v>доцент кафедри романо-германської філології (за сумісництвом), декан ФІМ</v>
      </c>
      <c r="E63" s="36" t="str">
        <f>[1]ЗВЕДЕНИЙ!E39</f>
        <v>Італознавчі студії, викладання італійської мови та культури</v>
      </c>
      <c r="F63" s="51" t="str">
        <f>[1]ЗВЕДЕНИЙ!F39</f>
        <v>очна</v>
      </c>
      <c r="G63" s="51" t="str">
        <f>[1]ЗВЕДЕНИЙ!G39</f>
        <v xml:space="preserve"> стажування</v>
      </c>
      <c r="H63" s="36" t="s">
        <v>75</v>
      </c>
      <c r="I63" s="36" t="s">
        <v>66</v>
      </c>
      <c r="J63" s="36" t="str">
        <f>[1]ЗВЕДЕНИЙ!J39</f>
        <v>Мессінський університет (Італія)</v>
      </c>
      <c r="K63" s="51"/>
      <c r="L63" s="10"/>
      <c r="M63" s="10"/>
    </row>
    <row r="64" spans="1:13" ht="17.7" customHeight="1" x14ac:dyDescent="0.3">
      <c r="A64" s="90" t="s">
        <v>68</v>
      </c>
      <c r="B64" s="91"/>
      <c r="C64" s="91"/>
      <c r="D64" s="91"/>
      <c r="E64" s="91"/>
      <c r="F64" s="91"/>
      <c r="G64" s="91"/>
      <c r="H64" s="91"/>
      <c r="I64" s="91"/>
      <c r="J64" s="91"/>
      <c r="K64" s="92"/>
    </row>
    <row r="65" spans="1:50" ht="65.7" customHeight="1" thickBot="1" x14ac:dyDescent="0.35">
      <c r="A65" s="22">
        <v>33</v>
      </c>
      <c r="B65" s="52" t="str">
        <f>[1]ЗВЕДЕНИЙ!B44</f>
        <v xml:space="preserve"> Тарапатов Михайло Миколайович</v>
      </c>
      <c r="C65" s="53" t="str">
        <f>[1]ЗВЕДЕНИЙ!C44</f>
        <v>-</v>
      </c>
      <c r="D65" s="54" t="str">
        <f>[1]ЗВЕДЕНИЙ!D44</f>
        <v>старший викладач кафедри прикладної філології</v>
      </c>
      <c r="E65" s="52" t="str">
        <f>[1]ЗВЕДЕНИЙ!E44</f>
        <v>Філологія, методика викладання іноземної мови</v>
      </c>
      <c r="F65" s="52" t="str">
        <f>[1]ЗВЕДЕНИЙ!F44</f>
        <v xml:space="preserve"> інституційна (заочна, дистанційна, мережева)</v>
      </c>
      <c r="G65" s="52" t="str">
        <f>[1]ЗВЕДЕНИЙ!G44</f>
        <v>навчання за програмою підвищення кваліфікації/стажування/ участь у семінарах</v>
      </c>
      <c r="H65" s="52" t="str">
        <f>[1]ЗВЕДЕНИЙ!H44</f>
        <v>30 годин (1 кридит ЄКТС)</v>
      </c>
      <c r="I65" s="30" t="str">
        <f t="shared" ref="I65:J65" si="1">I66</f>
        <v>протягом 2024 року</v>
      </c>
      <c r="J65" s="30" t="str">
        <f t="shared" si="1"/>
        <v>Маріупольський державний університет</v>
      </c>
      <c r="K65" s="23"/>
    </row>
    <row r="66" spans="1:50" ht="71.7" customHeight="1" thickBot="1" x14ac:dyDescent="0.35">
      <c r="A66" s="44">
        <v>34</v>
      </c>
      <c r="B66" s="47" t="s">
        <v>81</v>
      </c>
      <c r="C66" s="46" t="e">
        <f xml:space="preserve"> -#REF!</f>
        <v>#REF!</v>
      </c>
      <c r="D66" s="47" t="s">
        <v>85</v>
      </c>
      <c r="E66" s="46" t="str">
        <f t="shared" ref="E66:J67" si="2">E51</f>
        <v>Школа педагогічної майстерності</v>
      </c>
      <c r="F66" s="46" t="str">
        <f t="shared" si="2"/>
        <v>дистанційна</v>
      </c>
      <c r="G66" s="46" t="str">
        <f t="shared" si="2"/>
        <v>онлайн лекції</v>
      </c>
      <c r="H66" s="43" t="str">
        <f t="shared" si="2"/>
        <v xml:space="preserve"> 
4 кредити ЄКТС/ 120 годин </v>
      </c>
      <c r="I66" s="43" t="s">
        <v>88</v>
      </c>
      <c r="J66" s="47" t="str">
        <f t="shared" si="2"/>
        <v>Маріупольський державний університет</v>
      </c>
      <c r="K66" s="59"/>
    </row>
    <row r="67" spans="1:50" ht="44.7" customHeight="1" thickBot="1" x14ac:dyDescent="0.35">
      <c r="A67" s="44">
        <v>35</v>
      </c>
      <c r="B67" s="43" t="s">
        <v>82</v>
      </c>
      <c r="C67" s="43" t="s">
        <v>83</v>
      </c>
      <c r="D67" s="45" t="s">
        <v>84</v>
      </c>
      <c r="E67" s="46" t="str">
        <f t="shared" si="2"/>
        <v>Школа педагогічної майстерності</v>
      </c>
      <c r="F67" s="46" t="str">
        <f t="shared" si="2"/>
        <v>дистанційна</v>
      </c>
      <c r="G67" s="46" t="str">
        <f t="shared" si="2"/>
        <v>онлайн лекції</v>
      </c>
      <c r="H67" s="43" t="str">
        <f t="shared" si="2"/>
        <v xml:space="preserve"> 
4 кредити ЄКТС/ 120 годин </v>
      </c>
      <c r="I67" s="43" t="s">
        <v>88</v>
      </c>
      <c r="J67" s="47" t="str">
        <f t="shared" si="2"/>
        <v>Маріупольський державний університет</v>
      </c>
      <c r="K67" s="59"/>
    </row>
    <row r="68" spans="1:50" ht="20.399999999999999" customHeight="1" thickBot="1" x14ac:dyDescent="0.35">
      <c r="A68" s="114" t="s">
        <v>89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50" ht="91.95" customHeight="1" thickBot="1" x14ac:dyDescent="0.35">
      <c r="A69" s="44">
        <v>36</v>
      </c>
      <c r="B69" s="43" t="s">
        <v>90</v>
      </c>
      <c r="C69" s="43" t="s">
        <v>91</v>
      </c>
      <c r="D69" s="45" t="s">
        <v>113</v>
      </c>
      <c r="E69" s="46" t="s">
        <v>92</v>
      </c>
      <c r="F69" s="46" t="s">
        <v>55</v>
      </c>
      <c r="G69" s="46" t="s">
        <v>93</v>
      </c>
      <c r="H69" s="46" t="s">
        <v>94</v>
      </c>
      <c r="I69" s="46" t="s">
        <v>95</v>
      </c>
      <c r="J69" s="47" t="s">
        <v>96</v>
      </c>
      <c r="K69" s="46"/>
    </row>
    <row r="70" spans="1:50" ht="94.2" customHeight="1" thickBot="1" x14ac:dyDescent="0.35">
      <c r="A70" s="44">
        <v>37</v>
      </c>
      <c r="B70" s="43" t="s">
        <v>97</v>
      </c>
      <c r="C70" s="43" t="s">
        <v>112</v>
      </c>
      <c r="D70" s="45" t="s">
        <v>114</v>
      </c>
      <c r="E70" s="43" t="s">
        <v>100</v>
      </c>
      <c r="F70" s="46" t="s">
        <v>55</v>
      </c>
      <c r="G70" s="46" t="s">
        <v>93</v>
      </c>
      <c r="H70" s="43" t="s">
        <v>94</v>
      </c>
      <c r="I70" s="46" t="s">
        <v>101</v>
      </c>
      <c r="J70" s="47" t="s">
        <v>96</v>
      </c>
      <c r="K70" s="46"/>
    </row>
    <row r="71" spans="1:50" ht="117.45" customHeight="1" thickBot="1" x14ac:dyDescent="0.35">
      <c r="A71" s="55">
        <v>38</v>
      </c>
      <c r="B71" s="56" t="s">
        <v>102</v>
      </c>
      <c r="C71" s="56" t="s">
        <v>98</v>
      </c>
      <c r="D71" s="60" t="s">
        <v>103</v>
      </c>
      <c r="E71" s="56" t="s">
        <v>104</v>
      </c>
      <c r="F71" s="57" t="s">
        <v>105</v>
      </c>
      <c r="G71" s="58" t="s">
        <v>106</v>
      </c>
      <c r="H71" s="56" t="s">
        <v>107</v>
      </c>
      <c r="I71" s="57" t="s">
        <v>108</v>
      </c>
      <c r="J71" s="58" t="s">
        <v>109</v>
      </c>
      <c r="K71" s="57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</row>
    <row r="72" spans="1:50" s="6" customFormat="1" ht="93" customHeight="1" thickBot="1" x14ac:dyDescent="0.35">
      <c r="A72" s="44">
        <v>39</v>
      </c>
      <c r="B72" s="43" t="s">
        <v>110</v>
      </c>
      <c r="C72" s="43" t="s">
        <v>111</v>
      </c>
      <c r="D72" s="45" t="s">
        <v>99</v>
      </c>
      <c r="E72" s="43" t="s">
        <v>92</v>
      </c>
      <c r="F72" s="46" t="s">
        <v>55</v>
      </c>
      <c r="G72" s="43" t="s">
        <v>93</v>
      </c>
      <c r="H72" s="43" t="s">
        <v>94</v>
      </c>
      <c r="I72" s="43" t="s">
        <v>101</v>
      </c>
      <c r="J72" s="47" t="s">
        <v>96</v>
      </c>
      <c r="K72" s="46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9"/>
    </row>
    <row r="73" spans="1:50" ht="28.8" customHeight="1" x14ac:dyDescent="0.3">
      <c r="A73" s="81" t="s">
        <v>70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50" ht="13.2" customHeight="1" x14ac:dyDescent="0.3">
      <c r="A74" s="80" t="s">
        <v>77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</row>
    <row r="75" spans="1:50" ht="65.7" customHeight="1" x14ac:dyDescent="0.3">
      <c r="A75" s="25">
        <v>40</v>
      </c>
      <c r="B75" s="16" t="s">
        <v>78</v>
      </c>
      <c r="C75" s="16" t="s">
        <v>80</v>
      </c>
      <c r="D75" s="16" t="s">
        <v>79</v>
      </c>
      <c r="E75" s="16" t="s">
        <v>133</v>
      </c>
      <c r="F75" s="17" t="s">
        <v>117</v>
      </c>
      <c r="G75" s="17" t="s">
        <v>39</v>
      </c>
      <c r="H75" s="16" t="s">
        <v>60</v>
      </c>
      <c r="I75" s="16" t="s">
        <v>118</v>
      </c>
      <c r="J75" s="16" t="s">
        <v>132</v>
      </c>
      <c r="K75" s="17"/>
    </row>
    <row r="76" spans="1:50" ht="14.7" customHeight="1" x14ac:dyDescent="0.3">
      <c r="A76" s="80" t="s">
        <v>87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50" ht="65.7" customHeight="1" x14ac:dyDescent="0.3">
      <c r="A77" s="25">
        <v>41</v>
      </c>
      <c r="B77" s="16" t="s">
        <v>129</v>
      </c>
      <c r="C77" s="16" t="s">
        <v>116</v>
      </c>
      <c r="D77" s="16" t="s">
        <v>121</v>
      </c>
      <c r="E77" s="16" t="s">
        <v>128</v>
      </c>
      <c r="F77" s="17" t="s">
        <v>117</v>
      </c>
      <c r="G77" s="17" t="s">
        <v>39</v>
      </c>
      <c r="H77" s="16" t="s">
        <v>120</v>
      </c>
      <c r="I77" s="16" t="s">
        <v>118</v>
      </c>
      <c r="J77" s="16" t="s">
        <v>119</v>
      </c>
      <c r="K77" s="17"/>
    </row>
    <row r="78" spans="1:50" ht="55.95" customHeight="1" thickBot="1" x14ac:dyDescent="0.35">
      <c r="A78" s="34">
        <v>42</v>
      </c>
      <c r="B78" s="24" t="s">
        <v>130</v>
      </c>
      <c r="C78" s="24" t="s">
        <v>116</v>
      </c>
      <c r="D78" s="24" t="s">
        <v>121</v>
      </c>
      <c r="E78" s="24" t="s">
        <v>128</v>
      </c>
      <c r="F78" s="61" t="s">
        <v>117</v>
      </c>
      <c r="G78" s="61" t="s">
        <v>39</v>
      </c>
      <c r="H78" s="24" t="s">
        <v>94</v>
      </c>
      <c r="I78" s="24" t="s">
        <v>118</v>
      </c>
      <c r="J78" s="24" t="s">
        <v>119</v>
      </c>
      <c r="K78" s="61"/>
    </row>
    <row r="79" spans="1:50" ht="63" customHeight="1" thickBot="1" x14ac:dyDescent="0.35">
      <c r="A79" s="62">
        <v>43</v>
      </c>
      <c r="B79" s="42" t="s">
        <v>131</v>
      </c>
      <c r="C79" s="42" t="s">
        <v>116</v>
      </c>
      <c r="D79" s="63" t="s">
        <v>121</v>
      </c>
      <c r="E79" s="42" t="s">
        <v>128</v>
      </c>
      <c r="F79" s="63" t="s">
        <v>117</v>
      </c>
      <c r="G79" s="63" t="s">
        <v>39</v>
      </c>
      <c r="H79" s="63" t="s">
        <v>94</v>
      </c>
      <c r="I79" s="63" t="s">
        <v>118</v>
      </c>
      <c r="J79" s="42" t="s">
        <v>119</v>
      </c>
      <c r="K79" s="63"/>
    </row>
    <row r="80" spans="1:50" ht="26.4" customHeight="1" thickBot="1" x14ac:dyDescent="0.35">
      <c r="A80" s="85" t="s">
        <v>140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1:11" ht="15.6" customHeight="1" x14ac:dyDescent="0.3">
      <c r="A81" s="87" t="s">
        <v>71</v>
      </c>
      <c r="B81" s="88"/>
      <c r="C81" s="88"/>
      <c r="D81" s="88"/>
      <c r="E81" s="88"/>
      <c r="F81" s="88"/>
      <c r="G81" s="88"/>
      <c r="H81" s="88"/>
      <c r="I81" s="88"/>
      <c r="J81" s="88"/>
      <c r="K81" s="89"/>
    </row>
    <row r="82" spans="1:11" ht="44.7" customHeight="1" x14ac:dyDescent="0.3">
      <c r="A82" s="25">
        <v>44</v>
      </c>
      <c r="B82" s="16" t="s">
        <v>72</v>
      </c>
      <c r="C82" s="16" t="s">
        <v>73</v>
      </c>
      <c r="D82" s="16" t="s">
        <v>74</v>
      </c>
      <c r="E82" s="17" t="str">
        <f t="shared" ref="E82:J82" si="3">E51</f>
        <v>Школа педагогічної майстерності</v>
      </c>
      <c r="F82" s="17" t="str">
        <f t="shared" si="3"/>
        <v>дистанційна</v>
      </c>
      <c r="G82" s="17" t="str">
        <f t="shared" si="3"/>
        <v>онлайн лекції</v>
      </c>
      <c r="H82" s="16" t="str">
        <f t="shared" si="3"/>
        <v xml:space="preserve"> 
4 кредити ЄКТС/ 120 годин </v>
      </c>
      <c r="I82" s="16" t="s">
        <v>88</v>
      </c>
      <c r="J82" s="16" t="str">
        <f t="shared" si="3"/>
        <v>Маріупольський державний університет</v>
      </c>
      <c r="K82" s="17"/>
    </row>
    <row r="83" spans="1:11" ht="28.2" customHeight="1" x14ac:dyDescent="0.3"/>
    <row r="84" spans="1:11" ht="32.700000000000003" customHeight="1" x14ac:dyDescent="0.3">
      <c r="A84" s="13" t="s">
        <v>24</v>
      </c>
      <c r="E84" s="13" t="s">
        <v>25</v>
      </c>
    </row>
    <row r="87" spans="1:11" x14ac:dyDescent="0.3">
      <c r="A87" s="78" t="s">
        <v>13</v>
      </c>
      <c r="B87" s="78"/>
      <c r="C87" s="20"/>
      <c r="D87" s="20"/>
      <c r="E87" s="20"/>
    </row>
    <row r="88" spans="1:11" ht="14.7" customHeight="1" x14ac:dyDescent="0.3">
      <c r="A88" s="20"/>
      <c r="B88" s="20"/>
      <c r="C88" s="20"/>
      <c r="D88" s="20"/>
      <c r="E88" s="20"/>
    </row>
    <row r="91" spans="1:11" ht="14.7" customHeight="1" x14ac:dyDescent="0.3"/>
    <row r="92" spans="1:11" ht="14.7" customHeight="1" x14ac:dyDescent="0.3"/>
  </sheetData>
  <mergeCells count="44">
    <mergeCell ref="A76:K76"/>
    <mergeCell ref="A68:K68"/>
    <mergeCell ref="A53:K53"/>
    <mergeCell ref="A54:K54"/>
    <mergeCell ref="A62:K62"/>
    <mergeCell ref="H15:H16"/>
    <mergeCell ref="I15:I16"/>
    <mergeCell ref="J15:J16"/>
    <mergeCell ref="B15:B16"/>
    <mergeCell ref="E15:E16"/>
    <mergeCell ref="F15:F16"/>
    <mergeCell ref="G15:G16"/>
    <mergeCell ref="A13:J13"/>
    <mergeCell ref="D29:D30"/>
    <mergeCell ref="C29:C30"/>
    <mergeCell ref="B29:B30"/>
    <mergeCell ref="A29:A30"/>
    <mergeCell ref="A18:K18"/>
    <mergeCell ref="A17:K17"/>
    <mergeCell ref="A25:K25"/>
    <mergeCell ref="B19:B20"/>
    <mergeCell ref="A19:A20"/>
    <mergeCell ref="C19:C20"/>
    <mergeCell ref="D19:D20"/>
    <mergeCell ref="K15:K16"/>
    <mergeCell ref="A15:A16"/>
    <mergeCell ref="C15:C16"/>
    <mergeCell ref="D15:D16"/>
    <mergeCell ref="A31:A32"/>
    <mergeCell ref="B31:B32"/>
    <mergeCell ref="C31:C32"/>
    <mergeCell ref="D31:D32"/>
    <mergeCell ref="A87:B87"/>
    <mergeCell ref="A35:K35"/>
    <mergeCell ref="A74:K74"/>
    <mergeCell ref="A73:K73"/>
    <mergeCell ref="A50:K50"/>
    <mergeCell ref="A80:K80"/>
    <mergeCell ref="A81:K81"/>
    <mergeCell ref="A64:K64"/>
    <mergeCell ref="A48:K48"/>
    <mergeCell ref="A42:K42"/>
    <mergeCell ref="A43:K43"/>
    <mergeCell ref="A46:K46"/>
  </mergeCells>
  <phoneticPr fontId="6" type="noConversion"/>
  <pageMargins left="0.7" right="0.7" top="0.75" bottom="0.75" header="0.3" footer="0.3"/>
  <pageSetup paperSize="9" scale="65" orientation="landscape" r:id="rId1"/>
  <rowBreaks count="2" manualBreakCount="2">
    <brk id="24" max="16383" man="1"/>
    <brk id="7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opLeftCell="D1" workbookViewId="0">
      <selection activeCell="L5" sqref="L5:L6"/>
    </sheetView>
  </sheetViews>
  <sheetFormatPr defaultColWidth="8.6640625" defaultRowHeight="14.4" x14ac:dyDescent="0.3"/>
  <cols>
    <col min="2" max="2" width="21" customWidth="1"/>
    <col min="3" max="3" width="26.6640625" customWidth="1"/>
    <col min="4" max="4" width="23" customWidth="1"/>
    <col min="5" max="5" width="20.6640625" customWidth="1"/>
    <col min="6" max="6" width="23.44140625" customWidth="1"/>
    <col min="7" max="7" width="21.6640625" customWidth="1"/>
    <col min="8" max="8" width="24.6640625" customWidth="1"/>
    <col min="9" max="9" width="23.44140625" customWidth="1"/>
    <col min="10" max="10" width="21.6640625" customWidth="1"/>
    <col min="11" max="11" width="25.6640625" customWidth="1"/>
    <col min="12" max="12" width="18.109375" customWidth="1"/>
  </cols>
  <sheetData>
    <row r="2" spans="1:12" x14ac:dyDescent="0.3">
      <c r="F2" s="66" t="s">
        <v>17</v>
      </c>
      <c r="G2" s="66"/>
    </row>
    <row r="3" spans="1:12" x14ac:dyDescent="0.3">
      <c r="D3" s="66" t="s">
        <v>15</v>
      </c>
      <c r="E3" s="66"/>
      <c r="F3" s="66"/>
      <c r="G3" s="66"/>
      <c r="H3" s="66"/>
      <c r="I3" s="66"/>
    </row>
    <row r="4" spans="1:12" ht="15" thickBot="1" x14ac:dyDescent="0.35"/>
    <row r="5" spans="1:12" ht="68.7" customHeight="1" x14ac:dyDescent="0.3">
      <c r="A5" s="64" t="s">
        <v>0</v>
      </c>
      <c r="B5" s="1" t="s">
        <v>1</v>
      </c>
      <c r="C5" s="64" t="s">
        <v>3</v>
      </c>
      <c r="D5" s="64" t="s">
        <v>4</v>
      </c>
      <c r="E5" s="1" t="s">
        <v>5</v>
      </c>
      <c r="F5" s="1" t="s">
        <v>7</v>
      </c>
      <c r="G5" s="1" t="s">
        <v>8</v>
      </c>
      <c r="H5" s="64" t="s">
        <v>9</v>
      </c>
      <c r="I5" s="64" t="s">
        <v>10</v>
      </c>
      <c r="J5" s="64" t="s">
        <v>11</v>
      </c>
      <c r="K5" s="64" t="s">
        <v>12</v>
      </c>
      <c r="L5" s="67" t="s">
        <v>19</v>
      </c>
    </row>
    <row r="6" spans="1:12" ht="27.6" x14ac:dyDescent="0.3">
      <c r="A6" s="65"/>
      <c r="B6" s="4" t="s">
        <v>2</v>
      </c>
      <c r="C6" s="65"/>
      <c r="D6" s="65"/>
      <c r="E6" s="4" t="s">
        <v>6</v>
      </c>
      <c r="F6" s="4" t="s">
        <v>6</v>
      </c>
      <c r="G6" s="4" t="s">
        <v>6</v>
      </c>
      <c r="H6" s="65"/>
      <c r="I6" s="65"/>
      <c r="J6" s="65"/>
      <c r="K6" s="65"/>
      <c r="L6" s="68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</sheetData>
  <mergeCells count="10">
    <mergeCell ref="K5:K6"/>
    <mergeCell ref="F2:G2"/>
    <mergeCell ref="D3:I3"/>
    <mergeCell ref="L5:L6"/>
    <mergeCell ref="A5:A6"/>
    <mergeCell ref="C5:C6"/>
    <mergeCell ref="D5:D6"/>
    <mergeCell ref="H5:H6"/>
    <mergeCell ref="I5:I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opLeftCell="C1" workbookViewId="0">
      <selection activeCell="L5" sqref="L5:L6"/>
    </sheetView>
  </sheetViews>
  <sheetFormatPr defaultColWidth="8.6640625" defaultRowHeight="14.4" x14ac:dyDescent="0.3"/>
  <cols>
    <col min="2" max="2" width="23.6640625" customWidth="1"/>
    <col min="3" max="3" width="19.6640625" customWidth="1"/>
    <col min="4" max="4" width="20.44140625" customWidth="1"/>
    <col min="5" max="5" width="22.33203125" customWidth="1"/>
    <col min="6" max="6" width="24.109375" customWidth="1"/>
    <col min="7" max="7" width="18.33203125" customWidth="1"/>
    <col min="8" max="8" width="21.44140625" customWidth="1"/>
    <col min="9" max="9" width="21.6640625" customWidth="1"/>
    <col min="10" max="10" width="19.6640625" customWidth="1"/>
    <col min="11" max="11" width="24.44140625" customWidth="1"/>
    <col min="12" max="12" width="26.109375" customWidth="1"/>
  </cols>
  <sheetData>
    <row r="2" spans="1:12" x14ac:dyDescent="0.3">
      <c r="F2" s="66" t="s">
        <v>17</v>
      </c>
      <c r="G2" s="66"/>
      <c r="H2" s="66"/>
    </row>
    <row r="3" spans="1:12" x14ac:dyDescent="0.3">
      <c r="D3" s="66" t="s">
        <v>15</v>
      </c>
      <c r="E3" s="66"/>
      <c r="F3" s="66"/>
      <c r="G3" s="66"/>
      <c r="H3" s="66"/>
      <c r="I3" s="66"/>
      <c r="J3" s="66"/>
    </row>
    <row r="4" spans="1:12" ht="15" thickBot="1" x14ac:dyDescent="0.35"/>
    <row r="5" spans="1:12" ht="27.6" x14ac:dyDescent="0.3">
      <c r="A5" s="64" t="s">
        <v>0</v>
      </c>
      <c r="B5" s="1" t="s">
        <v>1</v>
      </c>
      <c r="C5" s="64" t="s">
        <v>3</v>
      </c>
      <c r="D5" s="64" t="s">
        <v>4</v>
      </c>
      <c r="E5" s="1" t="s">
        <v>5</v>
      </c>
      <c r="F5" s="1" t="s">
        <v>7</v>
      </c>
      <c r="G5" s="1" t="s">
        <v>8</v>
      </c>
      <c r="H5" s="64" t="s">
        <v>9</v>
      </c>
      <c r="I5" s="64" t="s">
        <v>10</v>
      </c>
      <c r="J5" s="64" t="s">
        <v>11</v>
      </c>
      <c r="K5" s="69" t="s">
        <v>12</v>
      </c>
      <c r="L5" s="67" t="s">
        <v>19</v>
      </c>
    </row>
    <row r="6" spans="1:12" ht="28.2" thickBot="1" x14ac:dyDescent="0.35">
      <c r="A6" s="65"/>
      <c r="B6" s="4" t="s">
        <v>2</v>
      </c>
      <c r="C6" s="65"/>
      <c r="D6" s="65"/>
      <c r="E6" s="4" t="s">
        <v>6</v>
      </c>
      <c r="F6" s="4" t="s">
        <v>6</v>
      </c>
      <c r="G6" s="4" t="s">
        <v>6</v>
      </c>
      <c r="H6" s="65"/>
      <c r="I6" s="65"/>
      <c r="J6" s="65"/>
      <c r="K6" s="70"/>
      <c r="L6" s="71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8"/>
      <c r="L7" s="9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8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8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8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8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8"/>
      <c r="L12" s="6"/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8"/>
      <c r="L13" s="6"/>
    </row>
    <row r="14" spans="1:1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8"/>
      <c r="L14" s="6"/>
    </row>
    <row r="15" spans="1:1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8"/>
      <c r="L15" s="6"/>
    </row>
    <row r="16" spans="1:1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8"/>
      <c r="L16" s="6"/>
    </row>
    <row r="17" spans="1:1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8"/>
      <c r="L17" s="6"/>
    </row>
    <row r="18" spans="1:1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8"/>
      <c r="L18" s="6"/>
    </row>
  </sheetData>
  <mergeCells count="10">
    <mergeCell ref="K5:K6"/>
    <mergeCell ref="F2:H2"/>
    <mergeCell ref="D3:J3"/>
    <mergeCell ref="L5:L6"/>
    <mergeCell ref="A5:A6"/>
    <mergeCell ref="C5:C6"/>
    <mergeCell ref="D5:D6"/>
    <mergeCell ref="H5:H6"/>
    <mergeCell ref="I5:I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G1" workbookViewId="0">
      <selection activeCell="I22" sqref="I22"/>
    </sheetView>
  </sheetViews>
  <sheetFormatPr defaultColWidth="8.6640625" defaultRowHeight="14.4" x14ac:dyDescent="0.3"/>
  <cols>
    <col min="2" max="2" width="20.6640625" customWidth="1"/>
    <col min="3" max="3" width="19.33203125" customWidth="1"/>
    <col min="4" max="4" width="21" customWidth="1"/>
    <col min="5" max="5" width="19.33203125" customWidth="1"/>
    <col min="6" max="6" width="21.109375" customWidth="1"/>
    <col min="7" max="7" width="19.6640625" customWidth="1"/>
    <col min="8" max="8" width="20.6640625" customWidth="1"/>
    <col min="9" max="12" width="17.6640625" customWidth="1"/>
  </cols>
  <sheetData>
    <row r="1" spans="1:12" ht="15.6" x14ac:dyDescent="0.3">
      <c r="F1" s="119" t="s">
        <v>14</v>
      </c>
      <c r="G1" s="119"/>
      <c r="H1" s="119"/>
    </row>
    <row r="2" spans="1:12" ht="15.6" x14ac:dyDescent="0.3">
      <c r="D2" s="119" t="s">
        <v>15</v>
      </c>
      <c r="E2" s="119"/>
      <c r="F2" s="119"/>
      <c r="G2" s="119"/>
      <c r="H2" s="119"/>
      <c r="I2" s="119"/>
      <c r="J2" s="119"/>
    </row>
    <row r="3" spans="1:12" ht="15" thickBot="1" x14ac:dyDescent="0.35"/>
    <row r="4" spans="1:12" ht="27.6" x14ac:dyDescent="0.3">
      <c r="A4" s="64" t="s">
        <v>0</v>
      </c>
      <c r="B4" s="1" t="s">
        <v>1</v>
      </c>
      <c r="C4" s="64" t="s">
        <v>3</v>
      </c>
      <c r="D4" s="64" t="s">
        <v>4</v>
      </c>
      <c r="E4" s="1" t="s">
        <v>5</v>
      </c>
      <c r="F4" s="1" t="s">
        <v>7</v>
      </c>
      <c r="G4" s="1" t="s">
        <v>8</v>
      </c>
      <c r="H4" s="64" t="s">
        <v>9</v>
      </c>
      <c r="I4" s="64" t="s">
        <v>10</v>
      </c>
      <c r="J4" s="64" t="s">
        <v>11</v>
      </c>
      <c r="K4" s="69" t="s">
        <v>12</v>
      </c>
      <c r="L4" s="67" t="s">
        <v>16</v>
      </c>
    </row>
    <row r="5" spans="1:12" ht="27.6" x14ac:dyDescent="0.3">
      <c r="A5" s="65"/>
      <c r="B5" s="4" t="s">
        <v>2</v>
      </c>
      <c r="C5" s="65"/>
      <c r="D5" s="65"/>
      <c r="E5" s="4" t="s">
        <v>6</v>
      </c>
      <c r="F5" s="4" t="s">
        <v>6</v>
      </c>
      <c r="G5" s="4" t="s">
        <v>6</v>
      </c>
      <c r="H5" s="65"/>
      <c r="I5" s="65"/>
      <c r="J5" s="65"/>
      <c r="K5" s="70"/>
      <c r="L5" s="68"/>
    </row>
    <row r="6" spans="1:12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10">
    <mergeCell ref="K4:K5"/>
    <mergeCell ref="F1:H1"/>
    <mergeCell ref="D2:J2"/>
    <mergeCell ref="L4:L5"/>
    <mergeCell ref="A4:A5"/>
    <mergeCell ref="C4:C5"/>
    <mergeCell ref="D4:D5"/>
    <mergeCell ref="H4:H5"/>
    <mergeCell ref="I4:I5"/>
    <mergeCell ref="J4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C19" sqref="C19"/>
    </sheetView>
  </sheetViews>
  <sheetFormatPr defaultColWidth="8.6640625" defaultRowHeight="14.4" x14ac:dyDescent="0.3"/>
  <cols>
    <col min="2" max="2" width="24.109375" customWidth="1"/>
    <col min="3" max="3" width="23.109375" customWidth="1"/>
    <col min="4" max="4" width="26.44140625" customWidth="1"/>
    <col min="5" max="5" width="19.6640625" customWidth="1"/>
    <col min="6" max="6" width="24" customWidth="1"/>
    <col min="7" max="7" width="22.44140625" customWidth="1"/>
    <col min="8" max="8" width="22.6640625" customWidth="1"/>
    <col min="9" max="9" width="21" customWidth="1"/>
    <col min="10" max="10" width="22.44140625" customWidth="1"/>
    <col min="11" max="11" width="26.109375" customWidth="1"/>
    <col min="12" max="12" width="17.44140625" customWidth="1"/>
  </cols>
  <sheetData>
    <row r="2" spans="1:12" x14ac:dyDescent="0.3">
      <c r="F2" t="s">
        <v>17</v>
      </c>
    </row>
    <row r="3" spans="1:12" x14ac:dyDescent="0.3">
      <c r="D3" s="120" t="s">
        <v>18</v>
      </c>
      <c r="E3" s="120"/>
      <c r="F3" s="120"/>
      <c r="G3" s="120"/>
      <c r="H3" s="120"/>
      <c r="I3" s="120"/>
    </row>
    <row r="4" spans="1:12" ht="15" thickBot="1" x14ac:dyDescent="0.35"/>
    <row r="5" spans="1:12" ht="27.6" x14ac:dyDescent="0.3">
      <c r="A5" s="64" t="s">
        <v>0</v>
      </c>
      <c r="B5" s="1" t="s">
        <v>1</v>
      </c>
      <c r="C5" s="64" t="s">
        <v>3</v>
      </c>
      <c r="D5" s="64" t="s">
        <v>4</v>
      </c>
      <c r="E5" s="1" t="s">
        <v>5</v>
      </c>
      <c r="F5" s="1" t="s">
        <v>7</v>
      </c>
      <c r="G5" s="1" t="s">
        <v>8</v>
      </c>
      <c r="H5" s="64" t="s">
        <v>9</v>
      </c>
      <c r="I5" s="64" t="s">
        <v>10</v>
      </c>
      <c r="J5" s="64" t="s">
        <v>11</v>
      </c>
      <c r="K5" s="69" t="s">
        <v>12</v>
      </c>
      <c r="L5" s="67" t="s">
        <v>16</v>
      </c>
    </row>
    <row r="6" spans="1:12" ht="27.6" x14ac:dyDescent="0.3">
      <c r="A6" s="65"/>
      <c r="B6" s="4" t="s">
        <v>2</v>
      </c>
      <c r="C6" s="65"/>
      <c r="D6" s="65"/>
      <c r="E6" s="4" t="s">
        <v>6</v>
      </c>
      <c r="F6" s="4" t="s">
        <v>6</v>
      </c>
      <c r="G6" s="4" t="s">
        <v>6</v>
      </c>
      <c r="H6" s="65"/>
      <c r="I6" s="65"/>
      <c r="J6" s="65"/>
      <c r="K6" s="70"/>
      <c r="L6" s="68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</sheetData>
  <mergeCells count="9">
    <mergeCell ref="K5:K6"/>
    <mergeCell ref="L5:L6"/>
    <mergeCell ref="D3:I3"/>
    <mergeCell ref="A5:A6"/>
    <mergeCell ref="C5:C6"/>
    <mergeCell ref="D5:D6"/>
    <mergeCell ref="H5:H6"/>
    <mergeCell ref="I5:I6"/>
    <mergeCell ref="J5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ЕПФ</vt:lpstr>
      <vt:lpstr>ППФ</vt:lpstr>
      <vt:lpstr>ЗВЕДЕНИЙ</vt:lpstr>
      <vt:lpstr>ФФМК</vt:lpstr>
      <vt:lpstr>ФІМ</vt:lpstr>
      <vt:lpstr>ННІУ</vt:lpstr>
      <vt:lpstr>структурні підрозділи</vt:lpstr>
      <vt:lpstr>Лист7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2024-01-05T09:26:26Z</dcterms:modified>
</cp:coreProperties>
</file>